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31" windowWidth="19440" windowHeight="10590" tabRatio="783" activeTab="0"/>
  </bookViews>
  <sheets>
    <sheet name="титул" sheetId="1" r:id="rId1"/>
    <sheet name="Раздел 1.1 жил.фонд " sheetId="2" r:id="rId2"/>
    <sheet name="Раздел 1.2 отд.ст.зд. и стр." sheetId="3" r:id="rId3"/>
    <sheet name="Раздел 1.3 втроенные неж помещ" sheetId="4" r:id="rId4"/>
    <sheet name="Раздел 1.4 отд. сооружение" sheetId="5" r:id="rId5"/>
    <sheet name="Раздел 1.5 земельные участки" sheetId="6" r:id="rId6"/>
    <sheet name="Раздел 2.1 трансп." sheetId="7" r:id="rId7"/>
    <sheet name="Раздел 2.2  дв.имущ.  " sheetId="8" r:id="rId8"/>
    <sheet name="Раздел 3 муниципальные пред" sheetId="9" r:id="rId9"/>
    <sheet name="перечень целевого муниц имущ" sheetId="10" r:id="rId10"/>
  </sheets>
  <definedNames>
    <definedName name="_xlnm.Print_Area" localSheetId="0">'титул'!$A$1:$J$25</definedName>
  </definedNames>
  <calcPr fullCalcOnLoad="1"/>
</workbook>
</file>

<file path=xl/sharedStrings.xml><?xml version="1.0" encoding="utf-8"?>
<sst xmlns="http://schemas.openxmlformats.org/spreadsheetml/2006/main" count="1901" uniqueCount="1002">
  <si>
    <t>13</t>
  </si>
  <si>
    <t>даты возникновения  права муниципальной собственности на движимое имущество</t>
  </si>
  <si>
    <t>даты  прекращения права муниципальной собственности на движимое имущество</t>
  </si>
  <si>
    <t>реквизиты документов - оснований возникновения права муниципальной собственности на движимое имущество</t>
  </si>
  <si>
    <t>реквизиты документов - оснований прекращения права муниципальной собственности на движимое имущество</t>
  </si>
  <si>
    <t xml:space="preserve"> даты возникновения  права муниципальной собственности на недвижимое имущество</t>
  </si>
  <si>
    <t xml:space="preserve"> даты  прекращения права муниципальной собственности на недвижимое имущество</t>
  </si>
  <si>
    <t>реквизиты документов - оснований возникновения  права муниципальной собственности на недвижимое имущество</t>
  </si>
  <si>
    <t>реквизиты документов - оснований прекращения права муниципальной собственности на недвижимое имущество</t>
  </si>
  <si>
    <t>1.2.</t>
  </si>
  <si>
    <t>РАЗДЕЛ №1</t>
  </si>
  <si>
    <t xml:space="preserve">МУНИЦИПАЛЬНОЕ НЕДВИЖИМОЕ ИМУЩЕСТВО </t>
  </si>
  <si>
    <t>наименование недвижимого имущества</t>
  </si>
  <si>
    <t xml:space="preserve">сведения о балансовой стоимости недвижимого имущества </t>
  </si>
  <si>
    <t xml:space="preserve">рестровый номер </t>
  </si>
  <si>
    <t>адрес (местоположение) недвижимого имущества</t>
  </si>
  <si>
    <t>сведения о кадастровой стоимости недвижимого имущества</t>
  </si>
  <si>
    <t>сведения о правообладателе муниципального недвижимого имущества</t>
  </si>
  <si>
    <t xml:space="preserve">реестровый номер 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</si>
  <si>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</t>
  </si>
  <si>
    <t>наименование движимого имущества</t>
  </si>
  <si>
    <t>Год выпуска</t>
  </si>
  <si>
    <t xml:space="preserve"> </t>
  </si>
  <si>
    <t>сведения о  начисленной амортизации (износе)</t>
  </si>
  <si>
    <t>площадь, протяженность и (или) иные параметры, характеризующие физические свойства недвижимого имущества</t>
  </si>
  <si>
    <t>1</t>
  </si>
  <si>
    <t>ТРАНСПОРТ</t>
  </si>
  <si>
    <t>2.1.</t>
  </si>
  <si>
    <t>2.2.</t>
  </si>
  <si>
    <t>2.2.1</t>
  </si>
  <si>
    <t>2.2.2</t>
  </si>
  <si>
    <t>2.2.3</t>
  </si>
  <si>
    <t>2.2.4</t>
  </si>
  <si>
    <t>2.2.5</t>
  </si>
  <si>
    <t>2.2.6</t>
  </si>
  <si>
    <t>2.2.7</t>
  </si>
  <si>
    <t>1.1</t>
  </si>
  <si>
    <t>ЖИЛОЙ ФОНД</t>
  </si>
  <si>
    <t>ОТДЕЛЬНО СТОЯЩИЕ СООРУЖЕНИЯ</t>
  </si>
  <si>
    <t>ОТДЕЛЬНО СТОЯЩИЕ НЕЖИЛЫЕ ЗДАНИЯ</t>
  </si>
  <si>
    <t>сведения о правообладателе муниципального движимого имущества</t>
  </si>
  <si>
    <t>кадастровый номер муниципального недвижимого имущества</t>
  </si>
  <si>
    <t>даты возникновения  права муниципальной собственности на недвижимое имущество</t>
  </si>
  <si>
    <t xml:space="preserve"> сведения о правообладателе муниципального движимого имущества</t>
  </si>
  <si>
    <t>даты  прекращения права муниципальной собственности на недвижимое имущество</t>
  </si>
  <si>
    <t>РАЗДЕЛ №2</t>
  </si>
  <si>
    <t xml:space="preserve">МУНИЦИПАЛЬНОЕ ДВИЖИМОЕ ИМУЩЕСТВО </t>
  </si>
  <si>
    <t xml:space="preserve"> Р Е Е С Т Р</t>
  </si>
  <si>
    <t xml:space="preserve">Таштагольского муниципального района </t>
  </si>
  <si>
    <t xml:space="preserve"> ДВИЖИМОЕ  ИМУЩЕСТВО  </t>
  </si>
  <si>
    <t>2.2.8</t>
  </si>
  <si>
    <t>2.2.9</t>
  </si>
  <si>
    <t>2.2.10</t>
  </si>
  <si>
    <t>2.2.11</t>
  </si>
  <si>
    <t>2.2.12</t>
  </si>
  <si>
    <t>2.2.13</t>
  </si>
  <si>
    <t>место нахождения</t>
  </si>
  <si>
    <t xml:space="preserve">сведения о балансовой стоимости движимого имущества 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</si>
  <si>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</si>
  <si>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</si>
  <si>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</si>
  <si>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</si>
  <si>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</si>
  <si>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</si>
  <si>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</si>
  <si>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</si>
  <si>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</si>
  <si>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прекращения, место нахождения</t>
  </si>
  <si>
    <t>Автомобильная дорога</t>
  </si>
  <si>
    <t>муниципального имущества</t>
  </si>
  <si>
    <t>1972</t>
  </si>
  <si>
    <t xml:space="preserve">Реестровый номер </t>
  </si>
  <si>
    <t>Наименование недвижимого имущества</t>
  </si>
  <si>
    <t>Адрес (местоположение) недвижимого имущества</t>
  </si>
  <si>
    <t xml:space="preserve"> Кадастровый номер муниципального недвижимого имущества</t>
  </si>
  <si>
    <t>Категория земель</t>
  </si>
  <si>
    <t>Площадь , кв.м.</t>
  </si>
  <si>
    <t>Сведения о кадастровой стоимости недвижимого имущества</t>
  </si>
  <si>
    <t xml:space="preserve">сведения об установленных в отношении муниципального недвижимого имущества ограничениях (обременениях) </t>
  </si>
  <si>
    <t>1.4.</t>
  </si>
  <si>
    <t>Земли населенных пунктов</t>
  </si>
  <si>
    <t>2000</t>
  </si>
  <si>
    <t xml:space="preserve">Земельные участки </t>
  </si>
  <si>
    <t>1000</t>
  </si>
  <si>
    <t>1200</t>
  </si>
  <si>
    <t>Кладбище</t>
  </si>
  <si>
    <t>800</t>
  </si>
  <si>
    <t>РАЗДЕЛ   № 3             МУНИЦИПАЛЬНЫЕ УНИТАРНЫЕ ПРЕДПРИЯТИЯ, МУНИЦИПАЛЬНЫЕ УЧРЕЖДЕНИЯ, ХОЗЯЙСТВЕННЫЕ ОБЩЕСТВА, ТОВАРИЩЕСТВА, АКЦИИ, ДОЛИ (ВКЛАДЫ) В УСТАВНОМ (СКЛАДСКОМ) КАПИТАЛЕ,  КОТОРЫЕ ПРИНАДЛЕЖАТ МУНИЦИПАЛЬНОМУ ОРАЗОВАНИЮ, ИНЫМ ЮРИДИЧЕСКИМ ЛИЦА М, В КОТОРЫХ МУНИЦИПАЛЬНОЕ ОБРАЗОВАНИЕ ЯВЛЯЕТСЯ УЧРЕДИТЕЛЕМ (УЧАСТНИКОМ)</t>
  </si>
  <si>
    <t>полное наименование и организационно-правовая форма юридического лица</t>
  </si>
  <si>
    <t xml:space="preserve"> адрес           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</si>
  <si>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</si>
  <si>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</si>
  <si>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 руб.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</si>
  <si>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</si>
  <si>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стоимости основных средств (фондов) (для муниципальных учреждений и муниципальных унитарных предприятий                         руб.</t>
  </si>
  <si>
    <t>данные об  остаточной стоимости основных средств (фондов) (для муниципальных учреждений и муниципальных унитарных предприятий       руб.</t>
  </si>
  <si>
    <t>среднесписочная численность работников (для муниципальных учреждений и муниципальных унитарных предприятий)</t>
  </si>
  <si>
    <t>3.1.</t>
  </si>
  <si>
    <t>МУНИЦИПАЛЬНЫЕ ПРЕДПРИЯТИЯ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</si>
  <si>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</si>
  <si>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</si>
  <si>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</si>
  <si>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</si>
  <si>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</si>
  <si>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</si>
  <si>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</si>
  <si>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</si>
  <si>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1.1.1</t>
  </si>
  <si>
    <t>1.1.1.1</t>
  </si>
  <si>
    <t>1.1.1.2</t>
  </si>
  <si>
    <t>1.1.1.3</t>
  </si>
  <si>
    <t>1.1.2</t>
  </si>
  <si>
    <t>1.1.3</t>
  </si>
  <si>
    <t>жилой дом</t>
  </si>
  <si>
    <t xml:space="preserve">квартира </t>
  </si>
  <si>
    <t xml:space="preserve">жилой дом </t>
  </si>
  <si>
    <t>Жилой дом</t>
  </si>
  <si>
    <t>Кемеровская область, Таштагольский район, пгт.Мундыбаш, ул.Коммунистическая,1а</t>
  </si>
  <si>
    <t>Кемеровская область, Таштагольский район, пгт Мундыбаш, Советская 22</t>
  </si>
  <si>
    <t>Кемеровская область, Таштагольский район, пгт.Мундыбаш, ул.Ленина 31</t>
  </si>
  <si>
    <t>42:12:0106003:819</t>
  </si>
  <si>
    <t>42:12:0106003:820</t>
  </si>
  <si>
    <t>42:12:0106003:826</t>
  </si>
  <si>
    <t>42:12:0106002:979</t>
  </si>
  <si>
    <t>2 этаж</t>
  </si>
  <si>
    <t>Кузб.отделение Зап-Сиб.ж/д Решение КУГИ от 08.06.1998 №3-2/1347</t>
  </si>
  <si>
    <t xml:space="preserve"> 22.03.2013 </t>
  </si>
  <si>
    <t xml:space="preserve">№ 42-42-12/007/2013-284  от 22.03.2013  (Общая долевая собственность) </t>
  </si>
  <si>
    <t>Бондаренко Екатерина Васильевна, Бондаренко Надежда Николаевна, Бондаренко Василий Николаевич, Бондаренко Анастасия Дмитриевна</t>
  </si>
  <si>
    <t>Километраж (КМ)</t>
  </si>
  <si>
    <r>
      <t xml:space="preserve">сведения о </t>
    </r>
    <r>
      <rPr>
        <sz val="8"/>
        <rFont val="Arial Cyr"/>
        <family val="0"/>
      </rPr>
      <t>балансовой</t>
    </r>
    <r>
      <rPr>
        <sz val="8"/>
        <rFont val="Arial Cyr"/>
        <family val="2"/>
      </rPr>
      <t xml:space="preserve"> стоимости недвижимого имущества </t>
    </r>
  </si>
  <si>
    <t>1.5.</t>
  </si>
  <si>
    <t>1.5.1</t>
  </si>
  <si>
    <t>Сооружение: Пешеходная дорожка ул. Ленина</t>
  </si>
  <si>
    <t xml:space="preserve">Кемеровская область, Таштагольский район, пгт. Мундыбаш, ул. Ленина </t>
  </si>
  <si>
    <t>42:12:0106002:4572</t>
  </si>
  <si>
    <t>протяж. 410 м</t>
  </si>
  <si>
    <t>собственность 42:12:0106002:4572-42/012/2019-1 от 20.02.2019 г.</t>
  </si>
  <si>
    <t>1.5.2</t>
  </si>
  <si>
    <t>Сооружение: Автомобильная дорога ул. Октябрьская</t>
  </si>
  <si>
    <t xml:space="preserve">Кемеровская область, Таштагольский муниципальный район, Мундыбашское городское поселение, пгт. Мундыбаш, ул. Октябрьская </t>
  </si>
  <si>
    <t>42:12:0000000:803</t>
  </si>
  <si>
    <t>протяж. 1860 м</t>
  </si>
  <si>
    <t>28.02.2019</t>
  </si>
  <si>
    <t>собственность 42:12:0000000:803-42/012/2019-1 от 28.02.2019 г.</t>
  </si>
  <si>
    <t>1.5.3</t>
  </si>
  <si>
    <t>Сооружение: Автомобильная дорога ул. Дзержинского</t>
  </si>
  <si>
    <t>Кемеровская область, Таштагольский район, пгт. Мундыбаш, ул. Дзержинского</t>
  </si>
  <si>
    <t>42:12:0106002:4564</t>
  </si>
  <si>
    <t>протяж. 1320 м</t>
  </si>
  <si>
    <t>2750</t>
  </si>
  <si>
    <t>20.02.2019</t>
  </si>
  <si>
    <t>собственность 42:12:0106002:4564-42/012/2019-1 от 20.02.2019 г.</t>
  </si>
  <si>
    <t>1.5.5</t>
  </si>
  <si>
    <t xml:space="preserve">Автомобильная дорога </t>
  </si>
  <si>
    <t>Кемеровская область, Таштагольский район, пгт. Мундыбаш, ул. Шмидта, дом №1 -дом №62</t>
  </si>
  <si>
    <t>42:12:0106002:4582</t>
  </si>
  <si>
    <t>гравийное</t>
  </si>
  <si>
    <t xml:space="preserve"> протяж. 1260 м</t>
  </si>
  <si>
    <t>собственность 42:12:0106002:4582-42/012/2019-1 от 26.03.2019</t>
  </si>
  <si>
    <t>1.5.6</t>
  </si>
  <si>
    <t>Кемеровская область, Таштагольский район, пгт. Мундыбаш, ул. Челюскина, дом №1- дом №29</t>
  </si>
  <si>
    <t>42:12:0106002:4581</t>
  </si>
  <si>
    <t>протяж. 480 м</t>
  </si>
  <si>
    <t>собственность 42:12:0106002:4581-42/012/2019-1 от 26.03.2019</t>
  </si>
  <si>
    <t xml:space="preserve">Кемеровская область, Таштагольский район, пгт. Мундыбаш, ул.Коммунистическая </t>
  </si>
  <si>
    <t>42:12:0106003:1237</t>
  </si>
  <si>
    <t>протяж. 420 м</t>
  </si>
  <si>
    <t>собственность 42:12:0106003:1237-42/012/2019-1 от 26.03.2019</t>
  </si>
  <si>
    <t>42:12:0106003:1238</t>
  </si>
  <si>
    <t>асфальт</t>
  </si>
  <si>
    <t>протяж. 840 м</t>
  </si>
  <si>
    <t>1750</t>
  </si>
  <si>
    <t>собственность 42:12:0106003:1238-42/012/2019-1 от 26.03.2019</t>
  </si>
  <si>
    <t>1.5.8</t>
  </si>
  <si>
    <t>Кемеровская область, Таштагольский район, пгт. Мундыбаш, ул. Советская, дом №1- дом №91</t>
  </si>
  <si>
    <t>42:12:0106002:4576</t>
  </si>
  <si>
    <t>протяж.  1640 м</t>
  </si>
  <si>
    <t>собственность 42:12:0106002:4576-42/012/2019-1 от 26.03.2019</t>
  </si>
  <si>
    <t>1.5.9</t>
  </si>
  <si>
    <t>Кемеровская область, Таштагольский район, пгт. Мундыбаш, ул. Пионерская, дом №1 дом №72</t>
  </si>
  <si>
    <t>42:12:0106002:4580</t>
  </si>
  <si>
    <t>протяж. 760 м</t>
  </si>
  <si>
    <t>Собственность 42:12:0106002:4580-42/012/2019-1 от 26.03.2019</t>
  </si>
  <si>
    <t>1.5.10</t>
  </si>
  <si>
    <t>Кемеровская область, Таштагольский район, пгт. Мундыбаш, ул. Буденного, дом №1 -дом №169</t>
  </si>
  <si>
    <t>42:12:0106002:4575</t>
  </si>
  <si>
    <t>протяж. 2240 м</t>
  </si>
  <si>
    <t>Собственность 42:12:0106002:4575-42/012/2019-1 от 26.03.2019</t>
  </si>
  <si>
    <t>1.5.11</t>
  </si>
  <si>
    <t>Кемеровская область, Таштагольский район, пгт. Мундыбаш, ул. Восточная, дом №1 -дом №4</t>
  </si>
  <si>
    <t>42:12:0106002:4577</t>
  </si>
  <si>
    <t>Гравийное</t>
  </si>
  <si>
    <t>протяж. 300 м</t>
  </si>
  <si>
    <t>Собственность 42:12:0106002:4577-42/012/2019-1 от 26.03.2019</t>
  </si>
  <si>
    <t>1.5.12</t>
  </si>
  <si>
    <t>Кемеровская область, Таштагольский район, пгт. Мундыбаш, ул. Трактовая, дом №1 -дом " 36</t>
  </si>
  <si>
    <t>42:12:0106002:4579</t>
  </si>
  <si>
    <t>протяж. 1960 м</t>
  </si>
  <si>
    <t>Собственность 42:12:0106002:4579-42/012/2019-2 от 26.03.2019</t>
  </si>
  <si>
    <t>1.5.13</t>
  </si>
  <si>
    <t>Кемеровская область, Таштагольский район, пгт. Мундыбаш, ул. Гоголя, дом №1- дом № 28</t>
  </si>
  <si>
    <t>42:12:0106002:4578</t>
  </si>
  <si>
    <t>протяж. 500 м</t>
  </si>
  <si>
    <t>Собственность 42:12:0106002:4578-42/012/2019-1 от 26.03.2019</t>
  </si>
  <si>
    <t>1.5.14</t>
  </si>
  <si>
    <t>Сооружение: Автомобильная дорога ул. Красноармейская</t>
  </si>
  <si>
    <t xml:space="preserve">Кемеровская обл., Таштагольский район, пгт. Мундыбаш, ул. Красноармейская, от дома №1 до дома №172 </t>
  </si>
  <si>
    <t>42:12:0000000:795</t>
  </si>
  <si>
    <t>протяж. 1660 м</t>
  </si>
  <si>
    <t>2467</t>
  </si>
  <si>
    <t>1660,00</t>
  </si>
  <si>
    <t>23.01.2019</t>
  </si>
  <si>
    <t>собственность 42:12:0000000:795-42/012/2019-1 от 23.01.2019 г.</t>
  </si>
  <si>
    <t>Кемеровская область, Таштагольский район, пгт. Мундыбаш, ул. Тельбесская, дом №1 - дом №40</t>
  </si>
  <si>
    <t>42:12:0106003:1244</t>
  </si>
  <si>
    <t>протяж. 400 м</t>
  </si>
  <si>
    <t>800,00</t>
  </si>
  <si>
    <t>собственность 42:12:0106003:1244-42/012/2019-1 от 01.04.2019</t>
  </si>
  <si>
    <t>42:12:0106003:1236</t>
  </si>
  <si>
    <t>протяж. 1100 м</t>
  </si>
  <si>
    <t>1100,00</t>
  </si>
  <si>
    <t>собственность 42:12:0106003:1236-42/012/2019-1 от 01.04.2019</t>
  </si>
  <si>
    <t>1.5.16</t>
  </si>
  <si>
    <t>Кемеровская область, Таштагольский район, пгт. Мундыбаш, ул. Подутесная, дом №1 - дом №33</t>
  </si>
  <si>
    <t>42:12:0106003:1231</t>
  </si>
  <si>
    <t>400,00</t>
  </si>
  <si>
    <t>Собственность 42:12:0106003:1231-42/012/2019-1 от 26.03.2019</t>
  </si>
  <si>
    <t>1.5.17</t>
  </si>
  <si>
    <t>Кемеровская область, Таштагольский район, пгт. Мундыбаш, ул. Григорьева, дом №1 - дом №15</t>
  </si>
  <si>
    <t>42:12:0106003:1240</t>
  </si>
  <si>
    <t xml:space="preserve">протяж. 360 м </t>
  </si>
  <si>
    <t>720,00</t>
  </si>
  <si>
    <t>Собственность 42:12:0106003:1240-42/012/2019-1 от 01.04.2019</t>
  </si>
  <si>
    <t>1.5.18</t>
  </si>
  <si>
    <t>Кемеровская область, Таштагольский район, пгт. Мундыбаш, ул. Школьная, дом № 1 - дом № 13</t>
  </si>
  <si>
    <t>42:12:0106003:1230</t>
  </si>
  <si>
    <t>протяж. 900 м</t>
  </si>
  <si>
    <t>900,00</t>
  </si>
  <si>
    <t>22.03.2019</t>
  </si>
  <si>
    <t>собственность 42:12:0106003:1230-42/012/2019-1 от 22.03.2019</t>
  </si>
  <si>
    <t>1.5.19</t>
  </si>
  <si>
    <t>Кемеровская область, Таштагольский район, пгт. Мундыбаш, ул. Мундыбашская, дом № 1 -дом № 34</t>
  </si>
  <si>
    <t>42:12:0000000:816</t>
  </si>
  <si>
    <t>протяж. 860 м</t>
  </si>
  <si>
    <t>860,00</t>
  </si>
  <si>
    <t>26.03.2019</t>
  </si>
  <si>
    <t>собственность 42:12:0000000:816-42/012/2019-1 от 26.03.2019</t>
  </si>
  <si>
    <t>1.5.20</t>
  </si>
  <si>
    <t>Кемеровская область, Таштагольский район, пгт. Мундыбаш, ул. Лузина</t>
  </si>
  <si>
    <t>42:12:0000000:819</t>
  </si>
  <si>
    <t>протяж. 700 м</t>
  </si>
  <si>
    <t>1400</t>
  </si>
  <si>
    <t>10.04.2019</t>
  </si>
  <si>
    <t>Собственность 42:12:0000000:819-42/012/2019-1 от 10.04.2019</t>
  </si>
  <si>
    <t>42:12:0106006:162</t>
  </si>
  <si>
    <t>920</t>
  </si>
  <si>
    <t>собственность 42:12:0106006:162-42/012/2019-1 от 10.04.2019</t>
  </si>
  <si>
    <t>1.5.21</t>
  </si>
  <si>
    <t>Кемеровская область, Таштагольский район, пгт. Мундыбаш, ул. Сухая, дом №1- дом № 69</t>
  </si>
  <si>
    <t>42:12:0106003:1243</t>
  </si>
  <si>
    <t>протяж. 1150 м</t>
  </si>
  <si>
    <t>1150,00</t>
  </si>
  <si>
    <t>собственность 42:12:0106003:1243-42/012/2019-1 от 26.03.2019</t>
  </si>
  <si>
    <t>1.5.22</t>
  </si>
  <si>
    <t>Кемеровская область, Таштагольский район, пгт. Мундыбаш, ул. Суворова, дом №1 - дом №112</t>
  </si>
  <si>
    <t>42:12:0106003:1239</t>
  </si>
  <si>
    <t>протяж. 2300 м</t>
  </si>
  <si>
    <t>2300,00</t>
  </si>
  <si>
    <t>01.04.2019</t>
  </si>
  <si>
    <t>собственность 42:12:0106003:1239-42/12/2019-1 от 01.04.2019</t>
  </si>
  <si>
    <t>1.5.23</t>
  </si>
  <si>
    <t>Кемеровская область, Таштагольский район, пгт. Мундыбаш, ул. Строителей, дом №1 - № 15</t>
  </si>
  <si>
    <t>42:12:0106002:4588</t>
  </si>
  <si>
    <t>протяж. 230 м</t>
  </si>
  <si>
    <t>460,00</t>
  </si>
  <si>
    <t>собственность 42:12:0106002:4588-42/012/2019-1 от 26.03.2018 г.</t>
  </si>
  <si>
    <t>1.5.24</t>
  </si>
  <si>
    <t>Кемеровская область, Таштагольский район, пгт. Мундыбаш, ул. Кабалевского, дом № 1 - дом № 9</t>
  </si>
  <si>
    <t>42:12:0106002:4587</t>
  </si>
  <si>
    <t>протяж. 210 м</t>
  </si>
  <si>
    <t>420,00</t>
  </si>
  <si>
    <t>собственность 42:12:0106002:4587-42/012/2019-1 от 26.03.2018 г.</t>
  </si>
  <si>
    <t>1.5.25</t>
  </si>
  <si>
    <t>Кемеровская область, Таштагольский район, пгт. Мундыбаш, ул. Луговая, дом № 1 - дом № 68</t>
  </si>
  <si>
    <t>42:12:0106008:179</t>
  </si>
  <si>
    <t>протяж. 1800 м</t>
  </si>
  <si>
    <t>1800,00</t>
  </si>
  <si>
    <t>собственность 42:12:0106008:179-42/012/2019-1 от 26.03.2018 г.</t>
  </si>
  <si>
    <t>1.5.26</t>
  </si>
  <si>
    <t>Кемеровская область, Таштагольский район, пгт. Мундыбаш, ул. Партизанская, дом № 1 -дом № 59</t>
  </si>
  <si>
    <t>42:12:0106002:4589</t>
  </si>
  <si>
    <t>протяж. 1460 м</t>
  </si>
  <si>
    <t>1460,00</t>
  </si>
  <si>
    <t>собственность 42:12:0106002:4589-42/012/2019-1 от 26.03.2019</t>
  </si>
  <si>
    <t>1.5.27</t>
  </si>
  <si>
    <t>Сооружение: Автомобильная дорога ул. Мамонтова</t>
  </si>
  <si>
    <t xml:space="preserve">Кемеровская область, Таштагольский муниципальный район, Мундыбашское городское поселение, пгт. Мундыбаш, ул. Мамонтова </t>
  </si>
  <si>
    <t xml:space="preserve">42:12:0106002:4573 </t>
  </si>
  <si>
    <t>протяж. 800 м</t>
  </si>
  <si>
    <t>1600,00</t>
  </si>
  <si>
    <t>28.02.2018</t>
  </si>
  <si>
    <t>собственность 42:12:0106002:4573-42/012/2019-1 от 28.02.2018 г.</t>
  </si>
  <si>
    <t xml:space="preserve">Кемеровская область, Таштагольский район, пгт. Мундыбаш, ул. Мамонтова </t>
  </si>
  <si>
    <t xml:space="preserve">42:12:0106002:4571 </t>
  </si>
  <si>
    <t>протяж. 680 м</t>
  </si>
  <si>
    <t>680,00</t>
  </si>
  <si>
    <t>собственность 42:12:0106002:4571-42/012/2019-1 от 28.02.2018 г.</t>
  </si>
  <si>
    <t>1.5.28</t>
  </si>
  <si>
    <t>Кемеровская область, Таштагольский район, пгт. Мундыбаш, ул. Рабочая, дом № 1 -дом № 6,8,10</t>
  </si>
  <si>
    <t>42:12:0106002:4585</t>
  </si>
  <si>
    <t>Собственность 42:12:0106002:4585-42/012/2019-1 от 01.04.2019</t>
  </si>
  <si>
    <t>1.5.29</t>
  </si>
  <si>
    <t>Кемеровская область, Таштагольский район, пгт. Мундыбаш, ул. Лесная, дом № 1 - дом № 9</t>
  </si>
  <si>
    <t>42:12:0000000:815</t>
  </si>
  <si>
    <t>протяж. 660 м</t>
  </si>
  <si>
    <t>660,00</t>
  </si>
  <si>
    <t>собственность 42:12:0000000:815-42/012/2019-1 от 26.03.2019</t>
  </si>
  <si>
    <t>1.5.30</t>
  </si>
  <si>
    <t>Кемеровская область, Таштагольский район, пгт. Мундыбаш, ул. Левобережная, дом № 1 - дом № 5</t>
  </si>
  <si>
    <t>42:12:0106002:4586</t>
  </si>
  <si>
    <t>500,00</t>
  </si>
  <si>
    <t>Собственность 42:12:0106002:4586-42/012/2019-1 от 26.03.2019</t>
  </si>
  <si>
    <t>1.5.31</t>
  </si>
  <si>
    <t>Кемеровская область, Таштагольский район, пгт. Мундыбаш, ул. Тургенева, дом №1 - дом № 24</t>
  </si>
  <si>
    <t>42:12:0106007:27</t>
  </si>
  <si>
    <t>протяж. 540 м</t>
  </si>
  <si>
    <t>540,00</t>
  </si>
  <si>
    <t>Собственность 42:12:0106007:27-42/012/2019-1 от 26.03.2019</t>
  </si>
  <si>
    <t>1.5.32</t>
  </si>
  <si>
    <t>Кемеровская область, Таштагольский район, пгт. Мундыбаш, ул. Вокзальная, дом № 1 - дом № 31</t>
  </si>
  <si>
    <t>42:12:0106003:1241</t>
  </si>
  <si>
    <t>протяж. 200 м</t>
  </si>
  <si>
    <t>200,00</t>
  </si>
  <si>
    <t>Собственность 42:12:0106003:1241-42/012/2019-1 от 01.04.2019</t>
  </si>
  <si>
    <t>Кемеровская область, Таштагольский район, пгт. Мундыбаш, ул. Вокзальная</t>
  </si>
  <si>
    <t>42:12:0000000:820</t>
  </si>
  <si>
    <t>протяж. 1300 м</t>
  </si>
  <si>
    <t>2600</t>
  </si>
  <si>
    <t xml:space="preserve">Собственность 42:12:0000000:820-42/012/2019-1 от 10.04.2019 </t>
  </si>
  <si>
    <t>1.5.33</t>
  </si>
  <si>
    <t>Кемеровская область, Таштагольский район, пгт. Мундыбаш, ул. Григорьева, дом № 1 - дом №31</t>
  </si>
  <si>
    <t>42:12:0106003:1242</t>
  </si>
  <si>
    <t>протяж. 970 м</t>
  </si>
  <si>
    <t>970,00</t>
  </si>
  <si>
    <t>Собственность 42:12:0106003:1242-42/012/2019-1 от 01.04.2019</t>
  </si>
  <si>
    <t>1.5.34</t>
  </si>
  <si>
    <t>Кемеровская область, Таштагольский район, пгт. Мундыбаш, ул. Беликова</t>
  </si>
  <si>
    <t>42:12:0000000:817</t>
  </si>
  <si>
    <t>гравийная</t>
  </si>
  <si>
    <t>Собственность 42:12:0000000:817-42/012/2019-1 от 26.03.2019</t>
  </si>
  <si>
    <t>1.5.35</t>
  </si>
  <si>
    <t>Автомобильная дорога ул.Комсомольская</t>
  </si>
  <si>
    <t>Кемеровская область, Таштагольский район, пгт.Мундыбаш, ул.Комсомольская</t>
  </si>
  <si>
    <t xml:space="preserve">42:12:0106004:48 </t>
  </si>
  <si>
    <t xml:space="preserve"> асфальт </t>
  </si>
  <si>
    <t>протяж.600 м</t>
  </si>
  <si>
    <t>2012</t>
  </si>
  <si>
    <t>21.08.2018</t>
  </si>
  <si>
    <t>собсбвенность 42:12:0106004:48-42/012/2018-2 от 21.08.2018</t>
  </si>
  <si>
    <t>1.5.36</t>
  </si>
  <si>
    <t>Автомобильная дорога ул.Ленина</t>
  </si>
  <si>
    <t xml:space="preserve"> Кемеровская область, Таштагольский район, пгт.Мундыбаш, ул.Ленина</t>
  </si>
  <si>
    <t xml:space="preserve">42:12:0106002:4094 </t>
  </si>
  <si>
    <t>протяж.2000 м</t>
  </si>
  <si>
    <t>собственность 42:12:0106002:4094-42/012/2018-2 от 21.08.2018 г.</t>
  </si>
  <si>
    <t>1.5.37</t>
  </si>
  <si>
    <t xml:space="preserve"> Кемеровская область, Таштагольский район, пгт.Мундыбаш, ул.Луговая</t>
  </si>
  <si>
    <t>42:12:0106008:177</t>
  </si>
  <si>
    <t>1958</t>
  </si>
  <si>
    <t xml:space="preserve"> 24.09.2018</t>
  </si>
  <si>
    <t>собственнсть 42:12:0106008:177-42/012/2018-1 от 24.09.2018 г.</t>
  </si>
  <si>
    <t>1.5.38</t>
  </si>
  <si>
    <t xml:space="preserve"> Кемеровская область, Таштагольский район, пгт.Мундыбаш, ул.Трактовая</t>
  </si>
  <si>
    <t>42:12:0000000:778</t>
  </si>
  <si>
    <t>2018</t>
  </si>
  <si>
    <t>собственность 42:12:0000000:778-42/012/2018-1 от 24.09.2018 г.</t>
  </si>
  <si>
    <t>1.5.39</t>
  </si>
  <si>
    <t xml:space="preserve"> Кемеровская область, Таштагольский район, пгт.Мундыбаш, ул.Челюскина</t>
  </si>
  <si>
    <t>42:12:0106002:4545</t>
  </si>
  <si>
    <t xml:space="preserve">29.10.2018 </t>
  </si>
  <si>
    <t>собственность 42:12:0106002:4545-42/012/2018-1 от 29.10.2018 г.</t>
  </si>
  <si>
    <t>1.5.40</t>
  </si>
  <si>
    <t xml:space="preserve"> Кемеровская область, Таштагольский район, пгт.Мундыбаш, ул.Лузина</t>
  </si>
  <si>
    <t>Администрация Мундыбашского городского поселения</t>
  </si>
  <si>
    <t>1.5.41</t>
  </si>
  <si>
    <t xml:space="preserve">Тепловые сети к жилым домам № 1, 2, 3 ул. Попова                                                                                                                                                                                                </t>
  </si>
  <si>
    <t xml:space="preserve"> Кемеровская область, Таштагольский район, пгт.Мундыбаш, ул.Попова</t>
  </si>
  <si>
    <t>2017</t>
  </si>
  <si>
    <t>1.5.42</t>
  </si>
  <si>
    <t xml:space="preserve">Торговый павильон (открытый)                                                                                                                                                                                                                    </t>
  </si>
  <si>
    <t xml:space="preserve"> Кемеровская область, Таштагольский район, пгт.Мундыбаш</t>
  </si>
  <si>
    <t>2016</t>
  </si>
  <si>
    <t>1.5.43</t>
  </si>
  <si>
    <t>1.5.44</t>
  </si>
  <si>
    <t xml:space="preserve">Торговый павильон (закрытый)                                                                                                                                                                                                                    </t>
  </si>
  <si>
    <t>1.5.45</t>
  </si>
  <si>
    <t>1.5.46</t>
  </si>
  <si>
    <t>1.5.47</t>
  </si>
  <si>
    <t>1.5.48</t>
  </si>
  <si>
    <t>1.5.49</t>
  </si>
  <si>
    <t>1.5.50</t>
  </si>
  <si>
    <t>1.5.51</t>
  </si>
  <si>
    <t>1.5.52</t>
  </si>
  <si>
    <t>1.5.53</t>
  </si>
  <si>
    <t>1.5.54</t>
  </si>
  <si>
    <t>1.5.55</t>
  </si>
  <si>
    <t xml:space="preserve">Мостик переходной прямой                                                                                                                                                                                                                        </t>
  </si>
  <si>
    <t>2011</t>
  </si>
  <si>
    <t>1.5.56</t>
  </si>
  <si>
    <t xml:space="preserve">Мостик переходной горбатый                                                                                                                                                                                                                      </t>
  </si>
  <si>
    <t>1.5.57</t>
  </si>
  <si>
    <t xml:space="preserve">Детский игровой комплекс                                                                                                                                                                                                                        </t>
  </si>
  <si>
    <t>1.5.58</t>
  </si>
  <si>
    <t xml:space="preserve">Остановка                                                                                                                                                                                                                                       </t>
  </si>
  <si>
    <t>2005</t>
  </si>
  <si>
    <t>1.5.59</t>
  </si>
  <si>
    <t>1.5.60</t>
  </si>
  <si>
    <t>1.5.61</t>
  </si>
  <si>
    <t>1.5.62</t>
  </si>
  <si>
    <t>1.5.63</t>
  </si>
  <si>
    <t>1.5.64</t>
  </si>
  <si>
    <t>1.5.65</t>
  </si>
  <si>
    <t>1.5.66</t>
  </si>
  <si>
    <t>Остановка</t>
  </si>
  <si>
    <t>Кемеровская область, Таштагольский район, пгт Мундыбаш</t>
  </si>
  <si>
    <t>1.5.67</t>
  </si>
  <si>
    <t>1.5.68</t>
  </si>
  <si>
    <t>.</t>
  </si>
  <si>
    <t>Первичная и отсечная плотина хвостохранилища с водоотведным каналом  аварийным водосбором</t>
  </si>
  <si>
    <t>42:12:0000000:322</t>
  </si>
  <si>
    <t>2013</t>
  </si>
  <si>
    <t>30.08.2019</t>
  </si>
  <si>
    <t xml:space="preserve">Распоряжение о безвомездной передаче муниципального имущества от 22.02.2019 г. № 69-р, выдавший орган: Администрация Таштагольского муниципального района; Передаточный акт имущества Таштагольского муниципального района Мундыбашскому городскому поселению от 11.03.2019 г. </t>
  </si>
  <si>
    <t>Мундыбашское городское поселение</t>
  </si>
  <si>
    <t>Мачта прожекторная Н-12,0</t>
  </si>
  <si>
    <t>42:12:0000000:271</t>
  </si>
  <si>
    <t>Здание распределительной подстанции</t>
  </si>
  <si>
    <t>Кемеровская область, Таштагольский район, пгт Мундыбаш, ул. Октябрьская</t>
  </si>
  <si>
    <t>42:12:0106002:3730</t>
  </si>
  <si>
    <t>427.4</t>
  </si>
  <si>
    <t>Грунтоведческая лаборатория</t>
  </si>
  <si>
    <t>42:12:0000000:253</t>
  </si>
  <si>
    <t>41.3</t>
  </si>
  <si>
    <t xml:space="preserve">перекачка № 3 </t>
  </si>
  <si>
    <t>42:12:0000000:248</t>
  </si>
  <si>
    <t>332.9</t>
  </si>
  <si>
    <t>Перекачка № 4</t>
  </si>
  <si>
    <t>42:12:0000000:252</t>
  </si>
  <si>
    <t>335.3</t>
  </si>
  <si>
    <t>Отдельно стоящее здание насосной станции перекачки дренажных вод</t>
  </si>
  <si>
    <t>42:12:0000000:297</t>
  </si>
  <si>
    <t>78.8</t>
  </si>
  <si>
    <t>42:12:0000000:319</t>
  </si>
  <si>
    <t>Выписка из реестра от 24.09.2019 г. № 450, выдавший орган: Администрация Мундыбашского городского поселения</t>
  </si>
  <si>
    <t>Сооружение :пешеходный тротуар ул. Ленина 2/2</t>
  </si>
  <si>
    <t>Российская Федерация, Кемероская область, Таштагольский муниципальный район, Мундыбашское городское поселения, пгт Мундыбаш, ул. Ленина 2/2</t>
  </si>
  <si>
    <t>42:12:0106002:4627</t>
  </si>
  <si>
    <t>282</t>
  </si>
  <si>
    <t>Выписка от 19.11.2019 г. № 542, выдавший орган: Администрация Мундыбашского городского поселения</t>
  </si>
  <si>
    <t>Сооружение: автомобильная дорога ул. Лог КМК</t>
  </si>
  <si>
    <t>Российская Федерация, Кемероская область - Кузбасс, Таштагольский муниципальный район, Мундыбашское городское поселения, п. Подкатунь, ул. Лог КМК</t>
  </si>
  <si>
    <t>42:12:0106011:590</t>
  </si>
  <si>
    <t>Выписка от 22.01.2020 № 45, выдавший орган, Администрация Мундыбашского городского поселения. Собственноть № 42:12:0106011:590-42/012/2020-1 от 29.01.2020 г.</t>
  </si>
  <si>
    <t>Сооружение: автомобильная дорога ул. Подутесная</t>
  </si>
  <si>
    <t>Российская Федерация, Кемероская область - Кузбасс, Таштагольский муниципальный район, Мундыбашское городское поселения, п. Подкатунь, ул. Подутесная</t>
  </si>
  <si>
    <t>42:12:0106011:591</t>
  </si>
  <si>
    <t>820</t>
  </si>
  <si>
    <t>Выписка от 22.01.2020 № 46, выдавший орган, Администрация Мундыбашского городского поселения. Собственноть № 42:12:0106011:591-42/012/2020-1 от 29.01.2020 г.</t>
  </si>
  <si>
    <t>Сооружение: автомобильная дорога ул. Центральная</t>
  </si>
  <si>
    <t>Российская Федерация, Кемероская область - Кузбасс, Таштагольский муниципальный район, Мундыбашское городское поселения, п. Подкатунь, ул. Центральная</t>
  </si>
  <si>
    <t>42:12:0106011:592</t>
  </si>
  <si>
    <t>Выписка от 22.01.2020 № 44, выдавший орган, Администрация Мундыбашского городского поселения. Собственноть № 42:12:0106011:592-42/012/2020-1 от 29.01.2020 г.</t>
  </si>
  <si>
    <t>Сооружение: автомобильная дорога ул. Левонабережная</t>
  </si>
  <si>
    <t>Российская Федерация, Кемероская область - Кузбасс, Таштагольский муниципальный район, Мундыбашское городское поселения, п. Тельбес, ул. Левонабережная</t>
  </si>
  <si>
    <t>42:12:0106010:359</t>
  </si>
  <si>
    <t>2200</t>
  </si>
  <si>
    <t>Выписка от 29.01.2020 № 43, выдавший орган, Администрация Мундыбашского городского поселения. Собственноть № 42:12:0106010:359-42/012/2020-1 от 29.01.2020 г.</t>
  </si>
  <si>
    <t>Сооружение: автомобильная дорога ул. Натяжная</t>
  </si>
  <si>
    <t>Российская Федерация, Кемероская область - Кузбасс, Таштагольский муниципальный район, Мундыбашское городское поселения, п. Тельбес, ул. Натяжная</t>
  </si>
  <si>
    <t>42:12:0106010:360</t>
  </si>
  <si>
    <t>600</t>
  </si>
  <si>
    <t>Выписка от 22.01.2020 № 41, выдавший орган, Администрация Мундыбашского городского поселения. Собственноть № 42:12:0106010:360-42/012/2020-1 от 29.01.2020 г.</t>
  </si>
  <si>
    <t>Сооружение: автомобильная дорога ул. Озерная</t>
  </si>
  <si>
    <t>Российская Федерация, Кемероская область - Кузбасс, Таштагольский муниципальный район, Мундыбашское городское поселения, п. Тельбес, ул. Озерная</t>
  </si>
  <si>
    <t>42:12:0106010:358</t>
  </si>
  <si>
    <t>Выписка от 22.01.2020 № 42, выдавший орган, Администрация Мундыбашского городского поселения. Собственноть № 42:12:0106010:358-42/012/2020-1 от 29.01.2020 г.</t>
  </si>
  <si>
    <t>Сооружение: автомобильная дорога ул. Кирова</t>
  </si>
  <si>
    <t>Российская Федерация, Кемероская область - Кузбасс, Таштагольский муниципальный район, Мундыбашское городское поселения, п. Тельбес, ул. Кирова</t>
  </si>
  <si>
    <t>Сооружение: автомобильно-пешеходный мост ул. Советская</t>
  </si>
  <si>
    <t>Российская Федерация, Кемероская область, Таштагольский муниципальный район, Мундыбашское городское поселения, пгт Мундыбаш, ул. Советская</t>
  </si>
  <si>
    <t>42:12:0106002:4639</t>
  </si>
  <si>
    <t>Вантовый, грузоподъемностью до 3,5 тонн</t>
  </si>
  <si>
    <t>530,4 кв.м</t>
  </si>
  <si>
    <t>1950</t>
  </si>
  <si>
    <t>Выписка от 09.01.2020 № 3, выдавший орган, Администрация Мундыбашского городского поселения. Собственноть № 42:12:0106002:4639-42/012/2020-1 от 10.01.2020 г.</t>
  </si>
  <si>
    <t>Сооружение : Хвостохранилище в долине Жасменка с яруса 1 по 8</t>
  </si>
  <si>
    <t>Российская Федерация, Кемероская область, Таштагольский муниципальный район, Мундыбашское городское поселения, пгт Мундыбаш, хвостохранилище Жасменка</t>
  </si>
  <si>
    <t>42:12:0000000:858</t>
  </si>
  <si>
    <t>9 254 549,9/ 16 658189,9 м3-т</t>
  </si>
  <si>
    <t>1985</t>
  </si>
  <si>
    <t>Выписка № 632 от 30.12.2019 № 632, выдавший орган, Администрация Мундыбашского городского поселения. Собственноть № 42:12:0000000:858-42/012/2020-1 от 10.01.2020 г.</t>
  </si>
  <si>
    <t>Сооружение: Автомобильно-пешеходный мост ул. Мамонтова-ул. Октябрьская</t>
  </si>
  <si>
    <t xml:space="preserve">Земельный участок под контейнерную площадку </t>
  </si>
  <si>
    <t>Кемеровская область-Кузбасс, Таштагольский муниципальный район, Мундыбашское городское поселение, пгт Мундыбаш,ул. Пионерская земельный участок № 24к</t>
  </si>
  <si>
    <t>4</t>
  </si>
  <si>
    <t>2869,76</t>
  </si>
  <si>
    <t xml:space="preserve">Земельный участок, разрешенное использование:  для размещения кладбищ, крематориев и мест захоронения
</t>
  </si>
  <si>
    <t>Кемеровская область, Таштагольский муниципальный район, пгт. Мундыбаш, ул. Луговая</t>
  </si>
  <si>
    <t>42:12:0106009:17</t>
  </si>
  <si>
    <t>Земли населённых пунктов</t>
  </si>
  <si>
    <t>Кемеровская область, Таштагольский муниципальный район, пгт. Мундыбаш, ул. Трактовая</t>
  </si>
  <si>
    <t>42:12:0000000:753</t>
  </si>
  <si>
    <t xml:space="preserve">Кемеровская область, Таштагольский муниципальный район, пгт. Мундыбаш, ул. Челюскина
</t>
  </si>
  <si>
    <t>42:12:0106002:4542</t>
  </si>
  <si>
    <t>Земельный участок, разрешенное использование: под индивидуальное жилищное строительство</t>
  </si>
  <si>
    <t xml:space="preserve"> Кемеровская область, Таштагольский район, пгт.Мундыбаш, ул.Школьная</t>
  </si>
  <si>
    <t>42:12:0106003:21</t>
  </si>
  <si>
    <t>Земельный участок , разрешенное использование: для размещения воздушных линий электропередачи</t>
  </si>
  <si>
    <t xml:space="preserve">Кемеровская область, Таштагольский муниципальный район, Мундыбашское городское поселение, пгт. Мундыбаш
</t>
  </si>
  <si>
    <t>42:12:0106003:1204</t>
  </si>
  <si>
    <t>Земельный участок под автомобильной дорогой</t>
  </si>
  <si>
    <t>Кемеровская область, Таштагольский муниципальный район, Мундыбашское городское поселение, пгт. Мундыбаш, ул. Красноармейская</t>
  </si>
  <si>
    <t>42:12:0106004:73</t>
  </si>
  <si>
    <t>Земельный участок под ул. Красноармейская</t>
  </si>
  <si>
    <t>Кемеровская область, Таштагольский муниципальный район, Мундыбашское городское поселение, пгт Мундыбаш, ул Красноармейская</t>
  </si>
  <si>
    <t>42:12:0106002:4570</t>
  </si>
  <si>
    <t xml:space="preserve">Земельный участок </t>
  </si>
  <si>
    <t>Кемеровская область, Таштагольский муниципальный район, Мундыбашское городское поселение, пгт Мундыбаш, ул Октябрьская</t>
  </si>
  <si>
    <t>42:12:0000000:821</t>
  </si>
  <si>
    <t>42:12:0000000:818</t>
  </si>
  <si>
    <t>Земельный участок ул. Октябрьская</t>
  </si>
  <si>
    <t>42:12:0000000:825</t>
  </si>
  <si>
    <t>Земельный участок "Жасминка"</t>
  </si>
  <si>
    <t>Кемеровская область, Таштагольский муниципальный район, Мундыбашское городское поселение, пгт Мундыбаш</t>
  </si>
  <si>
    <t>42:12:0106011:7</t>
  </si>
  <si>
    <t>Земли промышленности,энергетики,безопасности и земли иного специального назначения</t>
  </si>
  <si>
    <t>870835</t>
  </si>
  <si>
    <t>327 931 236,35</t>
  </si>
  <si>
    <t>Земельный участок</t>
  </si>
  <si>
    <t>Кемеровская область, Таштагольский муниципальный район, Мундыбашское городское поселение, пгт Мундыбаш, ул Мамонтова</t>
  </si>
  <si>
    <t>42:12:0106002:4601</t>
  </si>
  <si>
    <t>8810</t>
  </si>
  <si>
    <t>отсутствует</t>
  </si>
  <si>
    <t>Земельный участок (под пешеходной дорожкой)</t>
  </si>
  <si>
    <t>Кемеровская область, Таштагольский муниципальный район, Мундыбашское городское поселение, пгт Мундыбаш, ул Ленина</t>
  </si>
  <si>
    <t>42:12:0106002:4604</t>
  </si>
  <si>
    <t>1144</t>
  </si>
  <si>
    <t>Земельный участок (Дзержинского автодорога)</t>
  </si>
  <si>
    <t>Кемеровская область, Таштагольский муниципальный район, Мундыбашское городское поселение, пгт Мундыбаш, ул Дзержинского</t>
  </si>
  <si>
    <t>42:12:0106002:4607</t>
  </si>
  <si>
    <t>16497</t>
  </si>
  <si>
    <t>Земельный участок (под автодорогой)</t>
  </si>
  <si>
    <t>42:12:0106002:4608</t>
  </si>
  <si>
    <t>6878</t>
  </si>
  <si>
    <t xml:space="preserve">Кемеровская область, Таштагольский муниципальный район, Мундыбашское городское поселение, пгт Мундыбаш,ул. Октябрьская </t>
  </si>
  <si>
    <t>42:12:0106004:88</t>
  </si>
  <si>
    <t>5244</t>
  </si>
  <si>
    <t>Кемеровская область, Таштагольский муниципальный район, Мундыбашское городское поселение, пгт Мундыбаш,ул. Мамонтова земельный участок № 1к</t>
  </si>
  <si>
    <t>42:12:0106002:4652</t>
  </si>
  <si>
    <t>Кемеровская область, Таштагольский муниципальный район, Мундыбашское городское поселение, пгт Мундыбаш,ул. Мамонтова земельный участок № 19к</t>
  </si>
  <si>
    <t>42:12:0106002:4654</t>
  </si>
  <si>
    <t>Кемеровская область, Таштагольский муниципальный район, Мундыбашское городское поселение, пгт Мундыбаш,ул. Мамонтова земельный участок № 52к</t>
  </si>
  <si>
    <t>42:12:0106002:4650</t>
  </si>
  <si>
    <t>Кемеровская область, Таштагольский муниципальный район, Мундыбашское городское поселение, пгт Мундыбаш,ул. Сухая земельный участок № 34к</t>
  </si>
  <si>
    <t>42:12:0106003:1306</t>
  </si>
  <si>
    <t>Кемеровская область-Кузбасс, Таштагольский муниципальный район, Мундыбашское городское поселение, пгт Мундыбаш,ул. Шмидта земельный участок № 28к</t>
  </si>
  <si>
    <t>42:12:0106002:4651</t>
  </si>
  <si>
    <t>Кемеровская область-Кузбасс, Таштагольский муниципальный район, Мундыбашское городское поселение, пгт Мундыбаш,ул. Григорьева  земельный участок № 2к</t>
  </si>
  <si>
    <t>42:12:0106003:1308</t>
  </si>
  <si>
    <t>Кемеровская область-Кузбасс, Таштагольский муниципальный район, Мундыбашское городское поселение, пгт Мундыбаш,ул. Луговая  земельный участок № 44к</t>
  </si>
  <si>
    <t>42:12:0106008:187</t>
  </si>
  <si>
    <t>Кемеровская область-Кузбасс, Таштагольский муниципальный район, Мундыбашское городское поселение, пгт Мундыбаш,ул. Буденного  земельный участок № 114к</t>
  </si>
  <si>
    <t>42:12:0106002:4655</t>
  </si>
  <si>
    <t>Кемеровская область-Кузбасс, Таштагольский муниципальный район, Мундыбашское городское поселение, пгт Мундыбаш,ул. Дзержинского земельный участок № 104к</t>
  </si>
  <si>
    <t>42:12:0106002:4653</t>
  </si>
  <si>
    <t>Кемеровская область-Кузбасс, Таштагольский муниципальный район, Мундыбашское городское поселение, пгт Мундыбаш,ул. Партизанская  земельный участок № 11к</t>
  </si>
  <si>
    <t>42:12:0106002:4656</t>
  </si>
  <si>
    <t>Кемеровская область-Кузбасс, Таштагольский муниципальный район, Мундыбашское городское поселение, пгт Мундыбаш,ул. Красноармейская земельный участок № 1к</t>
  </si>
  <si>
    <t>42:12:0000000:867</t>
  </si>
  <si>
    <t>9</t>
  </si>
  <si>
    <t>6132,15</t>
  </si>
  <si>
    <t>Кемеровская область-Кузбасс, Таштагольский муниципальный район, Мундыбашское городское поселение, пгт Мундыбаш,ул. Красноармейская земельный участок № 136к</t>
  </si>
  <si>
    <t>42:12:0106002:4657</t>
  </si>
  <si>
    <t>Кемеровская область-Кузбасс, Таштагольский муниципальный район, Мундыбашское городское поселение, пгт Мундыбаш,ул. Шмидта земельный участок № 40к</t>
  </si>
  <si>
    <t>42:12:0106002:4659</t>
  </si>
  <si>
    <t>Кемеровская область-Кузбасс, Таштагольский муниципальный район, Мундыбашское городское поселение, пгт Мундыбаш,ул. Челюскина земельный участок № 1к</t>
  </si>
  <si>
    <t>42:12:0106002:4658</t>
  </si>
  <si>
    <t>Кемеровская область-Кузбасс, Таштагольский муниципальный район, Мундыбашское городское поселение, пгт Мундыбаш,ул.Срветская  земельный участок № 10к</t>
  </si>
  <si>
    <t>42:12:0106002:4662</t>
  </si>
  <si>
    <t>6</t>
  </si>
  <si>
    <t>4304,64</t>
  </si>
  <si>
    <t>Кемеровская область-Кузбасс, Таштагольский муниципальный район, Мундыбашское городское поселение, пгт Мундыбаш,ул.Трактовая земельный участок № 1к</t>
  </si>
  <si>
    <t>42:12:0106002:4661</t>
  </si>
  <si>
    <t>Кемеровская область-Кузбасс, Таштагольский муниципальный район, Мундыбашское городское поселение, пгт Мундыбаш,ул. Дзержинского  земельный участок № 9к</t>
  </si>
  <si>
    <t>42:12:0106002:4660</t>
  </si>
  <si>
    <t>Кемеровская область-Кузбасс, Таштагольский муниципальный район, Мундыбашское городское поселение, пгт Мундыбаш,ул. Советская земельный участок № 70к</t>
  </si>
  <si>
    <t>42:12:0106002:4663</t>
  </si>
  <si>
    <t>Кемеровская область-Кузбасс, Таштагольский муниципальный район, Мундыбашское городское поселение, пгт Мундыбаш,ул. Суворова земельный участок № 51к</t>
  </si>
  <si>
    <t>42:12:0106003:1309</t>
  </si>
  <si>
    <t>Кемеровская область-Кузбасс, Таштагольский муниципальный район, Мундыбашское городское поселение, пгт Мундыбаш,ул. Подутесная земельный участок № 17к</t>
  </si>
  <si>
    <t>42:12:0106003:1311</t>
  </si>
  <si>
    <t>Кемеровская область-Кузбасс, Таштагольский муниципальный район, Мундыбашское городское поселение, пгт Мундыбаш,ул. Коммунистическая земельный участок № 92а/к</t>
  </si>
  <si>
    <t>42:12:0106003:1310</t>
  </si>
  <si>
    <t>Кемеровская область-Кузбасс, Таштагольский муниципальный район, Мундыбашское городское поселение, пгт Мундыбаш,ул. Тельбесская земельный участок № 57а/к</t>
  </si>
  <si>
    <t>42:12:0106003:1312</t>
  </si>
  <si>
    <t>Кемеровская область-Кузбасс, Таштагольский муниципальный район, Мундыбашское городское поселение, пгт Мундыбаш,ул. Буденного  земельный участок № 2к</t>
  </si>
  <si>
    <t>42:12:0106002:4664</t>
  </si>
  <si>
    <t>Кемеровская область-Кузбасс, Таштагольский муниципальный район, Мундыбашское городское поселение, пгт Мундыбаш,ул. Подутесная  земельный участок № 12к</t>
  </si>
  <si>
    <t>42:12:0106003:1313</t>
  </si>
  <si>
    <t>Кемеровская область-Кузбасс, Таштагольский муниципальный район, Мундыбашское городское поселение, пгт Мундыбаш,ул. Лузина  земельный участок № 13к/1</t>
  </si>
  <si>
    <t>42:12:0106006:165</t>
  </si>
  <si>
    <t>Кемеровская область-Кузбасс, Таштагольский муниципальный район, Мундыбашское городское поселение, пгт Мундыбаш,ул. Буденного земельный участок № 89к</t>
  </si>
  <si>
    <t>42:12:0106002:4665</t>
  </si>
  <si>
    <t>Кемеровская область-Кузбасс, Таштагольский муниципальный район, Мундыбашское городское поселение, пгт Мундыбаш,ул. Коммунистическая  земельный участок № 18к</t>
  </si>
  <si>
    <t>42:12:0106003:1315</t>
  </si>
  <si>
    <t>Кемеровская область-Кузбасс, Таштагольский муниципальный район, Мундыбашское городское поселение, пгт Мундыбаш,ул. Коммунистическая  земельный участок № 50к</t>
  </si>
  <si>
    <t>42:12:0106003:1316</t>
  </si>
  <si>
    <t>Кемеровская область-Кузбасс, Таштагольский муниципальный район, Мундыбашское городское поселение, пгт Мундыбаш,ул. Григорьева земельный участок № 22к</t>
  </si>
  <si>
    <t>42:12:0106003:1314</t>
  </si>
  <si>
    <t>Кемеровская область-Кузбасс, Таштагольский муниципальный район, Мундыбашское городское поселение, пгт Мундыбаш,ул. Луговая земельный участок № 29 а/к</t>
  </si>
  <si>
    <t>42:12:0106008:188</t>
  </si>
  <si>
    <t>Кемеровская область-Кузбасс, Таштагольский муниципальный район, Мундыбашское городское поселение, пгт Мундыбаш,ул. Лузина земельный участок № 13к/2</t>
  </si>
  <si>
    <t>Кемеровская область-Кузбасс, Таштагольский муниципальный район, Мундыбашское городское поселение, пгт Мундыбаш,ул. Дзержинского земельный участок № 71к</t>
  </si>
  <si>
    <t>Кемеровская область-Кузбасс, Таштагольский муниципальный район, Мундыбашское городское поселение, пгт Мундыбаш,ул. Коммунистическая земельный участок № 74к/п</t>
  </si>
  <si>
    <t>Кемеровская область-Кузбасс, Таштагольский муниципальный район, Мундыбашское городское поселение, пгт Мундыбаш,ул. Коммунистическая земельный участок № 74к</t>
  </si>
  <si>
    <t>Кемеровская область-Кузбасс, Таштагольский муниципальный район, Мундыбашское городское поселение, пгт Мундыбаш,ул. Челюскина земельный участок № к/2</t>
  </si>
  <si>
    <t>2877,32</t>
  </si>
  <si>
    <t>собственность 42:12:0106009:17-42/012/2018-1 от 22.11.2018 г.</t>
  </si>
  <si>
    <t>собственность 42:12:0000000:753-42/012/2018-1 от 22.11.2018 г.</t>
  </si>
  <si>
    <t>собственность 42:12:0106002:4542-42/012/2018-1 от 22.11.2018 г.</t>
  </si>
  <si>
    <t>собственность42-42/012-42/012/100/2015-1590/2 от 21.09.2015 г.</t>
  </si>
  <si>
    <t>собственность42:12:0106003:1204-42/012/2018-1 от 05.10.2018 г.</t>
  </si>
  <si>
    <t>собственность № 42:12:0106004:73-42/012/2019-1 от 29.01.2019</t>
  </si>
  <si>
    <t>собственность 42:12:0106002:4570-42/012/2019-1 от 20.02.2019</t>
  </si>
  <si>
    <t>собственность 42:12:0000000:818-42/012/2019-1 от 01.04.2019</t>
  </si>
  <si>
    <t>собственность 42:12:0000000:825-42/012/2019-1 от 13.05.2019</t>
  </si>
  <si>
    <t>собственность 42:12:0106011:7-42/012/2019-1 от 23.04.2019</t>
  </si>
  <si>
    <t>собственность 42:12:0106002:4601-42/012/2019-1 от 29.05.2019</t>
  </si>
  <si>
    <t>собственность 42:12:0106002:4604-42/012/2019-1 от 03.07.2019</t>
  </si>
  <si>
    <t>собственность 42:12:0106002:4607-42/012/2019-1 от 06.08.2019</t>
  </si>
  <si>
    <t>собственность 42:12:0106002:4608-42/012/2019-1 от 08.08.2019</t>
  </si>
  <si>
    <t>Собственность 42:12:0106004:88-42/012/2019-1 от 25.09.2019 г.</t>
  </si>
  <si>
    <t>Собственность 42:12:0106002:4652-42/012/2020-1 от 13.04.2020 г.</t>
  </si>
  <si>
    <t>Собственность 42:12:0106002:4654-42/012/2020-1 от 14.04.2020 г.</t>
  </si>
  <si>
    <t>Собственность 42:12:0106002:4650-42/012/2020-1 от 14.04.2020 г.</t>
  </si>
  <si>
    <t>Собственность 42:12:0106003:1306-42/012/2020-1 от 14.04.2020 г.</t>
  </si>
  <si>
    <t>Собственность 42:12:0106002:4651-42/012/2020-1 от 14.04.2020 г.</t>
  </si>
  <si>
    <t>Собственность 42:12:0106003:1308-42/012/2020-1 от 14.04.2020 г.</t>
  </si>
  <si>
    <t>Собственность 42:12:0106008:187-42/012/2020-1 от 14.04.2020 г.</t>
  </si>
  <si>
    <t>Собственность 42:12:0106002:4655-42/012/2020-1 от 14.04.2020 г.</t>
  </si>
  <si>
    <t>Собственность 42:12:0106002:4653-42/012/2020-1 от 14.04.2020 г.</t>
  </si>
  <si>
    <t>Собственность 42:12:0106002:4656-42/012/2020-1 от 14.04.2020 г.</t>
  </si>
  <si>
    <t>Собственность 42:12:0000000:867-42/012/2020-1 от 14.04.2020 г.</t>
  </si>
  <si>
    <t>Собственность 42:12:0106002:4657-42/012/2020-1 от 14.04.2020 г.</t>
  </si>
  <si>
    <t>Собственность 42:12:0106002:4659-42/012/2020-1 от 14.04.2020 г.</t>
  </si>
  <si>
    <t>Собственность 42:12:0106002:4658-42/012/2020-1 от 13.04.2020 г.</t>
  </si>
  <si>
    <t>Собственность 42:12:0106002:4662-42/012/2020-1 от 13.04.2020 г.</t>
  </si>
  <si>
    <t>Собственность 42:12:0106002:4661-42/012/2020-1 от 13.04.2020 г.</t>
  </si>
  <si>
    <t>Собственность 42:12:0106002:4660-42/012/2020-1 от 13.04.2020 г.</t>
  </si>
  <si>
    <t>Собственность 42:12:0106002:4663-42/012/2020-1 от 13.04.2020 г.</t>
  </si>
  <si>
    <t>Собственность 42:12:0106003:1309-42/012/2020-1 от 13.04.2020 г.</t>
  </si>
  <si>
    <t>Собственность 42:12:0106003:1311-42/012/2020-1 от 13.04.2020 г.</t>
  </si>
  <si>
    <t>Собственность 42:12:0106003:1310-42/012/2020-1 от 13.04.2020 г.</t>
  </si>
  <si>
    <t>Собственность 42:12:0106003:1312-42/012/2020-1 от 13.04.2020 г.</t>
  </si>
  <si>
    <t>Собственность 42:12:0106002:4664-42/012/2020-1 от 13.04.2020 г.</t>
  </si>
  <si>
    <t>Собственность 42:12:0106003:1313-42/012/2020-1 от 13.04.2020 г.</t>
  </si>
  <si>
    <t>Собственность 42:12:0106006:165-42/012/2020-1 от 13.04.2020 г.</t>
  </si>
  <si>
    <t>Собственность 42:12:0106002:4665-42/012/2020-1 от 13.04.2020 г.</t>
  </si>
  <si>
    <t>Собственность 42:12:0106003:1315-42/012/2020-1 от 13.04.2020 г.</t>
  </si>
  <si>
    <t>Собственность 42:12:0106003:1316-42/012/2020-1 от 13.04.2020 г.</t>
  </si>
  <si>
    <t>Собственность 42:12:0106003:1314-42/012/2020-1 от 13.04.2020 г.</t>
  </si>
  <si>
    <t>Собственность 42:12:0106008:188-42/012/2020-1 от 13.04.2020 г.</t>
  </si>
  <si>
    <t>Собственность 42:12:0106006:166-42/012/2020-1 от 14.04.2020 г.</t>
  </si>
  <si>
    <t>Собственность 42:12:0106002:4667-42/012/2020-1 от 14.04.2020 г.</t>
  </si>
  <si>
    <t>Собственность 42:12:0106003:1318-42/012/2020-1 от 14.04.2020 г.</t>
  </si>
  <si>
    <t>Собственность 42:12:0106002:4668-42/012/2020-1 от 14.04.2020 г.</t>
  </si>
  <si>
    <t>Собственность 42:12:0106003:1317-42/012/2020-1 от 14.04.2020 г.</t>
  </si>
  <si>
    <t>Собственность 42:12:0106002:4669-42/012/2020-1 от 09.04.2020 г.</t>
  </si>
  <si>
    <t>Светильники для уличного освещения (10шт.по цене 1850 руб.)</t>
  </si>
  <si>
    <t>в безвозмезд. пользовании Мундыбашского городского поселения, распор.КУМИ № 254 от 12.12.2008г.</t>
  </si>
  <si>
    <t>опрыскиватель ранцевый лесной РЛО-К-1(Ч), с гидропультом из цветного металла, в количестве 66 шт.</t>
  </si>
  <si>
    <t>Распоряжение КУМИ №375 от 21.06.2012 г.</t>
  </si>
  <si>
    <t>Урна в количестве 8 шт.</t>
  </si>
  <si>
    <t>Диван парковый в количестве 8 шт.</t>
  </si>
  <si>
    <t>Контейнер ТБО сетчатый металлический  в колличестве 7 шт.</t>
  </si>
  <si>
    <t>Диван  парковый в колличестве 3 шт.</t>
  </si>
  <si>
    <t>Урна в колличеастве 3 шт.</t>
  </si>
  <si>
    <t>Бак мусорный в колличестве 12 шт.</t>
  </si>
  <si>
    <t xml:space="preserve">Видеосервер Domination IP-8                                                                                                                                                                                                                     </t>
  </si>
  <si>
    <t>31.12.2011</t>
  </si>
  <si>
    <t xml:space="preserve">IP-видеокамера Beward                                                                                                                                                                                                                           </t>
  </si>
  <si>
    <t xml:space="preserve">Лестница шведская                                                                                                                                                                                                                               </t>
  </si>
  <si>
    <t>30.05.2011</t>
  </si>
  <si>
    <t xml:space="preserve">Лестница туннельная                                                                                                                                                                                                                             </t>
  </si>
  <si>
    <t xml:space="preserve">Лестница подъёмная с перилами                                                                                                                                                                                                                   </t>
  </si>
  <si>
    <t xml:space="preserve">Лестница горбатая                                                                                                                                                                                                                               </t>
  </si>
  <si>
    <t xml:space="preserve">Ограждение                                                                                                                                                                                                                                      </t>
  </si>
  <si>
    <t xml:space="preserve">Элемент Лиана                                                                                                                                                                                                                                   </t>
  </si>
  <si>
    <t xml:space="preserve">Качели одинарные                                                                                                                                                                                                                                </t>
  </si>
  <si>
    <t xml:space="preserve">Качели парные                                                                                                                                                                                                                                   </t>
  </si>
  <si>
    <t xml:space="preserve">Карусель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</si>
  <si>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Горка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</si>
  <si>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Качалка "Балансир"                                                                                                                                                                                                                              </t>
  </si>
  <si>
    <t xml:space="preserve">Контейнеры для утилизации отходов                                                                                                                                                                                                               </t>
  </si>
  <si>
    <t>пгт Мундыбаш</t>
  </si>
  <si>
    <t>Российская Федерация, Кемеровская область, таштагольский муниципальный район, Мундыбашское городское поселения, пгт. Мундыбаш, ул. Ленина 2/1</t>
  </si>
  <si>
    <t>42:12:0106002:4591</t>
  </si>
  <si>
    <t>Постоянное бессрочное пользование № 42:12:0106002:4591-42/012/2019-1</t>
  </si>
  <si>
    <t>Российская Федерация, Кемеровская область, таштагольский муниципальный район, Мундыбашское городское поселения, пгт. Мундыбаш, ул. Ленина 22/1</t>
  </si>
  <si>
    <t>42:12:0106002:4584</t>
  </si>
  <si>
    <t>Постоянное бессрочное пользование № 42:12:0106002:4584-42/012/2019-1</t>
  </si>
  <si>
    <t>Российская Федерация, Кемеровская область, таштагольский муниципальный район, Мундыбашское городское поселения, пгт. Мундыбаш, ул. Ленина 31/1</t>
  </si>
  <si>
    <t>42:12:0106002:4583</t>
  </si>
  <si>
    <t>Постоянное бессрочное пользование № 42:12:0106002:4583-42/012/2019-1</t>
  </si>
  <si>
    <t>Российская Федерация, Кемеровская область, таштагольский муниципальный район, Мундыбашское городское поселения, пгт. Мундыбаш, ул. Ленина 2/2</t>
  </si>
  <si>
    <t>42:12:0106002:4593</t>
  </si>
  <si>
    <t>Постоянное (бессрочное) пользование № 42:12:0106002:4593-42/012/2019-1 от 15.04.2019 г.</t>
  </si>
  <si>
    <t>Российская Федерация, Кемеровская область, таштагольский муниципальный район, Мундыбашское городское поселения, пгт. Мундыбаш, ул. Лузина 14/1</t>
  </si>
  <si>
    <t>42:12:0106006:163</t>
  </si>
  <si>
    <t>Постоянное бессрочное пользование № 42:12:0106006:163-42/012/2019-1 от 14.05.2019</t>
  </si>
  <si>
    <t>Земельный участок под детской площадкой "в гостях у сказки"</t>
  </si>
  <si>
    <t>Российская Федерация, Кемеровская область, таштагольский муниципальный район, Мундыбашское городское поселения, пгт. Мундыбаш, ул. Ленина 1/1</t>
  </si>
  <si>
    <t>42:12:0106002:4598</t>
  </si>
  <si>
    <t>Постоянное бессрочное пользование № 42:12:0106002:4598-42/012/2019-1</t>
  </si>
  <si>
    <t>Земельный участок под стадионом ул. Тельбесская,  1 В</t>
  </si>
  <si>
    <t>Российская Федерация, Кемеровская область, таштагольский муниципальный район, Мундыбашское городское поселения, пгт. Мундыбаш, ул. Тельбесская 1 В</t>
  </si>
  <si>
    <t>42:12:0106003:1254</t>
  </si>
  <si>
    <t>Постоянное бессрочное пользование № 42:12:0106003:1254-42/012/2019-1</t>
  </si>
  <si>
    <t>Земельный участок под обелиском ул. Ленина 8/1</t>
  </si>
  <si>
    <t>Российская Федерация, Кемеровская область, таштагольский муниципальный район, Мундыбашское городское поселения, пгт. Мундыбаш, ул. Ленина 8/1</t>
  </si>
  <si>
    <t>42:12:0106002:4615</t>
  </si>
  <si>
    <t>Постоянное бессрочное пользование № 42:12:0106002:4615-42/012/2019-1 Распоряжение от 24.09.2019 № 306-р</t>
  </si>
  <si>
    <t>Земельный участок под городским лесом ул. Мамонтова 1л.</t>
  </si>
  <si>
    <t>Российская Федерация, Кемеровская область Кузбасс Таштагольский муниципальный район, Мундыбашское городское поселения, пгт. Мундыбаш, ул. Мамонтова, участок № 1Л.</t>
  </si>
  <si>
    <t>42:12:0106001:423</t>
  </si>
  <si>
    <t xml:space="preserve">Распоряжение от 15.11.2019 № 382-р </t>
  </si>
  <si>
    <t>Земельный участок под городским лесом ул. Челюскина 1л.</t>
  </si>
  <si>
    <t>Российская Федерация, Кемеровская область Кузбасс Таштагольский муниципальный район, Мундыбашское городское поселения, пгт. Мундыбаш, ул. челюскина, участок № 1Л.</t>
  </si>
  <si>
    <t>42:12:0000000:854</t>
  </si>
  <si>
    <t xml:space="preserve">Распоряжение от 15.11.2019 № 383-р </t>
  </si>
  <si>
    <t>Земельный участок под городским лесом ул. Григорьева 1л.</t>
  </si>
  <si>
    <t>Российская Федерация, Кемеровская область Кузбасс Таштагольский муниципальный район, Мундыбашское городское поселения, пгт. Мундыбаш, ул. Григорьева, участок № 1Л.</t>
  </si>
  <si>
    <t>42:12:0106003:1282</t>
  </si>
  <si>
    <t xml:space="preserve">Распоряжение от 12.11.2019 № 372-р </t>
  </si>
  <si>
    <t>Земельный участок под спортивной площадкой по ул. Ленина 19</t>
  </si>
  <si>
    <t>Российская Федерация, Кемеровская область Кузбасс Таштагольский муниципальный район, Мундыбашское городское поселения, пгт. Мундыбаш, ул. Ленина 19/1</t>
  </si>
  <si>
    <t>42:12:0106002:4628</t>
  </si>
  <si>
    <t>Распоряжение " О предостпавлении земельного участка в постоянное (бессрочное) пользование от 18.11.2019 г. № 387-р</t>
  </si>
  <si>
    <t>Земельный участок под городским лесом ул. Тельбесская 1л.</t>
  </si>
  <si>
    <t>Российская Федерация, Кемеровская область Кузбасс Таштагольский муниципальный район, Мундыбашское городское поселения, пгт. Мундыбаш, ул. Тельбесская, участок № 1Л.</t>
  </si>
  <si>
    <t>42:12:0106003:1280</t>
  </si>
  <si>
    <t xml:space="preserve">Распоряжение от 12.11.2019 № 331-р </t>
  </si>
  <si>
    <t>Мундыбашского городского поселения</t>
  </si>
  <si>
    <t>2-х этажное, кирпичные</t>
  </si>
  <si>
    <t>5-этажный, панельный</t>
  </si>
  <si>
    <t>не определена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</si>
  <si>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</si>
  <si>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</si>
  <si>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</si>
  <si>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</si>
  <si>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</si>
  <si>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</si>
  <si>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</si>
  <si>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</si>
  <si>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</si>
  <si>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</si>
  <si>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</si>
  <si>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</si>
  <si>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</si>
  <si>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</si>
  <si>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</si>
  <si>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</si>
  <si>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</si>
  <si>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1.4.18</t>
  </si>
  <si>
    <t>1.4.19</t>
  </si>
  <si>
    <t>1.4.20</t>
  </si>
  <si>
    <t>1.4.21</t>
  </si>
  <si>
    <t>1.4.22</t>
  </si>
  <si>
    <t>1.4.23</t>
  </si>
  <si>
    <t>1.4.24</t>
  </si>
  <si>
    <t>1.4.25</t>
  </si>
  <si>
    <t>1.4.26</t>
  </si>
  <si>
    <t>1.4.27</t>
  </si>
  <si>
    <t>1.4.28</t>
  </si>
  <si>
    <t>1.4.29</t>
  </si>
  <si>
    <t>1.4.30</t>
  </si>
  <si>
    <t>1.4.31</t>
  </si>
  <si>
    <t>1.4.32</t>
  </si>
  <si>
    <t>1.4.33</t>
  </si>
  <si>
    <t>1.4.34</t>
  </si>
  <si>
    <t>1.4.35</t>
  </si>
  <si>
    <t>1.4.36</t>
  </si>
  <si>
    <t>1.4.37</t>
  </si>
  <si>
    <t>1.4.38</t>
  </si>
  <si>
    <t>1.4.39</t>
  </si>
  <si>
    <t>1.4.40</t>
  </si>
  <si>
    <t>1.4.41</t>
  </si>
  <si>
    <t>1.4.42</t>
  </si>
  <si>
    <t>1.4.43</t>
  </si>
  <si>
    <t>1.4.44</t>
  </si>
  <si>
    <t>1.4.45</t>
  </si>
  <si>
    <t>1.4.46</t>
  </si>
  <si>
    <t>1.4.47</t>
  </si>
  <si>
    <t>1.4.48</t>
  </si>
  <si>
    <t>1.4.49</t>
  </si>
  <si>
    <t>1.4.50</t>
  </si>
  <si>
    <t>1.4.51</t>
  </si>
  <si>
    <t>1.4.52</t>
  </si>
  <si>
    <t>1.4.53</t>
  </si>
  <si>
    <t>1.4.54</t>
  </si>
  <si>
    <t>1.4.55</t>
  </si>
  <si>
    <t>1.3.</t>
  </si>
  <si>
    <t>1.4.56</t>
  </si>
  <si>
    <t>1.4.57</t>
  </si>
  <si>
    <t>1.4.58</t>
  </si>
  <si>
    <t>1.4.59</t>
  </si>
  <si>
    <t>1.4.60</t>
  </si>
  <si>
    <t>1.4.61</t>
  </si>
  <si>
    <t>1.4.62</t>
  </si>
  <si>
    <t>1.4.63</t>
  </si>
  <si>
    <t>1.4.64</t>
  </si>
  <si>
    <t>1.4.65</t>
  </si>
  <si>
    <t>1.4.66</t>
  </si>
  <si>
    <t>1.4.67</t>
  </si>
  <si>
    <t>1.4.68</t>
  </si>
  <si>
    <t>Административное здание Управления</t>
  </si>
  <si>
    <t>Кемеровская область, Таштагольский район, пгт.Мундыбаш, ул.Ленина,22</t>
  </si>
  <si>
    <t>тех.паспорт от 30.07.2007</t>
  </si>
  <si>
    <t>3-х этажное, кирпичное  (с цокольным этажом)</t>
  </si>
  <si>
    <t xml:space="preserve"> 30.07.1992</t>
  </si>
  <si>
    <t>Решение Таштагольского городского Совета народных депутатов №59 от 30.07.1992</t>
  </si>
  <si>
    <t>Встроенное нежилое помещение гаража (бывший склад)</t>
  </si>
  <si>
    <t>Кемеровская область, Таштагольский район, пгт. Мундыбаш,  ул. Октябрьская,67, место №8</t>
  </si>
  <si>
    <t>Распр.Адм. Мундыб. гор.пос. от 12.02.2016 №89-р-адрес</t>
  </si>
  <si>
    <t>1-но этажное, кирпичное</t>
  </si>
  <si>
    <t>24.04.2014</t>
  </si>
  <si>
    <t>Договор дарения № 309241953568 от 21.04.2014; распр. Администр. Таштагол. муниц. р-на от 24.04.2014 г. № 191-р;</t>
  </si>
  <si>
    <t>В арендном пользовании Администрации Мундыбашского городского поселения</t>
  </si>
  <si>
    <t>Распр. админ.Таштагол. муниц. р-на от 19.02.2016 г. №96-р; договор от №24 от 19.02.2016 г. (по 17.02.2017 г.); распр. админ.Таштагол. муниц. р-на от 29.04.2016 г. №699-р-согласие на передачу в субаренду</t>
  </si>
  <si>
    <t xml:space="preserve">   (S=498,9 кв.м)</t>
  </si>
  <si>
    <t>42:12:0106002:978</t>
  </si>
  <si>
    <t>1.2.1</t>
  </si>
  <si>
    <t>1.2.2</t>
  </si>
  <si>
    <t>Встроенные не жилые помещения</t>
  </si>
  <si>
    <t>Встроенное нежилое помещение</t>
  </si>
  <si>
    <t>Кемеровская область, Таштагольский район, пгт.Мундыбаш, ул.Ленина,9</t>
  </si>
  <si>
    <t>42:12:0106002:4396</t>
  </si>
  <si>
    <t>3-х этажное, кирпичное-цокольный этаж, школа-класс</t>
  </si>
  <si>
    <t>1961</t>
  </si>
  <si>
    <t>ОАО "Мундыбашская ОАФ" Решение КУГИ от 23.12.1997 №3-2/3311; №42:12:0106002:4396-42/003/2017-1 от 16.05.2017 г. (Собственность)</t>
  </si>
  <si>
    <t>В безвозмездном пользовании  администрации Мундыбашского городского поселения</t>
  </si>
  <si>
    <t>Распр. админстр. Таштагол.муниц. района  от 06.02.2018г. №84-р; договор безвоз. польз. от 06.02.2018 №1</t>
  </si>
  <si>
    <t>Кемеровская область, Таштагольский район, пгт. Мундыбаш, ул. Ленина,30</t>
  </si>
  <si>
    <t>42:12:0106002:4078</t>
  </si>
  <si>
    <t>5-ти этажное, кирпичное,цокольный этаж</t>
  </si>
  <si>
    <t>1971</t>
  </si>
  <si>
    <t>Кузб.отделение Зап-Сиб.ж/д Решение КУГИ от 08.06.1998 №3-2/1347; №42-42/012-42/107/014/2015-24/1 от 28.01.2015 г. (Собственность-411,1 кв.м)</t>
  </si>
  <si>
    <t>В безвозм. пользовании администрации Мундыбашского городского поселения</t>
  </si>
  <si>
    <t>Распр. Админстр. Таштагол.муниц. района  от 05.08.2015г. №470-р; договор безвозм. пользования  №7 от 05.08.2015 г.; распр. Админстр. Таштагол.муниц. района  от 27.07.2017г. №540-р; договор безвозм. пользования площ. От 27.07.2017 №9</t>
  </si>
  <si>
    <t>сведения отсутствуют</t>
  </si>
  <si>
    <t>1.4.69</t>
  </si>
  <si>
    <t>1.4.70</t>
  </si>
  <si>
    <t>1.4.71</t>
  </si>
  <si>
    <t>1.4.72</t>
  </si>
  <si>
    <t>1.4.73</t>
  </si>
  <si>
    <t>1.4.74</t>
  </si>
  <si>
    <t>1.4.75</t>
  </si>
  <si>
    <t>1.4.76</t>
  </si>
  <si>
    <t>1.4.77</t>
  </si>
  <si>
    <t>1.4.78</t>
  </si>
  <si>
    <t>1.4.79</t>
  </si>
  <si>
    <t>1.4.80</t>
  </si>
  <si>
    <t>1.4.81</t>
  </si>
  <si>
    <t>1.4.82</t>
  </si>
  <si>
    <t>1.4.83</t>
  </si>
  <si>
    <t>1.4.84</t>
  </si>
  <si>
    <t>1.4.85</t>
  </si>
  <si>
    <t>1.4.86</t>
  </si>
  <si>
    <t>1.4.87</t>
  </si>
  <si>
    <t>1.4.88</t>
  </si>
  <si>
    <t>1.4.89</t>
  </si>
  <si>
    <t>1.4.90</t>
  </si>
  <si>
    <t>1.4.91</t>
  </si>
  <si>
    <t>1.4.92</t>
  </si>
  <si>
    <t>1.5.4</t>
  </si>
  <si>
    <t>1.5.7</t>
  </si>
  <si>
    <t>1.5.15</t>
  </si>
  <si>
    <t>Автомобиль марки CHEVROLET NIVA 212300-55 , легковой, идентификационный номер (VIN) Х9L 212300H0625618, год изготовления ТС 2017, модель № двигателя 2123,0835814, шасси (рама) № отсутствует, кузов (кабина, прицеп) № Х9L 212300H0625618, цвет кузова (кабина, прицеп) светло-серебристый металлик, паспорт транспортного средства 63 0Р 853557, рег.знак Х554ЕХ142</t>
  </si>
  <si>
    <t>В аренде Администрации Мундыбашского городского поселения</t>
  </si>
  <si>
    <t xml:space="preserve">Распр. Администр. Таштагол. муницип. р-на от 08.12.2017 г. №952-р; договор аренды </t>
  </si>
  <si>
    <t>2.1.2</t>
  </si>
  <si>
    <t xml:space="preserve">Винт гребной, в количестве 10 шт.  </t>
  </si>
  <si>
    <t>Распоряжение Администрации Таштагольского района № 189-р от 20.04.2010, Распоряжение  КУМИ № 172 от 05.05.2010</t>
  </si>
  <si>
    <t xml:space="preserve">В безвозмездном пользовании   Мундыбашскому городскому поселению - 3 шт. </t>
  </si>
  <si>
    <t>Договор безвозмездного пользования; распоряжение  КУМИ № 172 от 05.05.2010</t>
  </si>
  <si>
    <t>Мегафон JJ-CONNEKT, в количестве 6 шт.</t>
  </si>
  <si>
    <t xml:space="preserve">Передано безвозмездно: Мундыбашскому городскому поселению - 2 шт. </t>
  </si>
  <si>
    <t>Подвесной лодочный мотор «Вихрь-30 Электрон»</t>
  </si>
  <si>
    <t>Передано безвозмездно: Мундыбашскому городскому поселению</t>
  </si>
  <si>
    <t>Опрыскиватель ранцевый РП-18М,56 шт</t>
  </si>
  <si>
    <t>Распр. Администр. Таштагольского муниц. района   от 30.09.2013г № 39-р</t>
  </si>
  <si>
    <t xml:space="preserve"> В аренде отдела Мундыбашского городского поселения -2 шт.</t>
  </si>
  <si>
    <t>Распр. Администр. Таштагольского муниц. района  № 39-р от 30.09.2013г</t>
  </si>
  <si>
    <t>Полукомбинезон забродный, 19 шт</t>
  </si>
  <si>
    <t>В безвозмездном пользовании  Мундыбашского городского поселения -3 шт.</t>
  </si>
  <si>
    <t>Фонарь «Шахта», 10 шт</t>
  </si>
  <si>
    <t>В  безвозмездном пользовании  Мундыбашского городского поселения -2 шт.</t>
  </si>
  <si>
    <t>Винт для лодочного мотора «Вихрь», 10 шт</t>
  </si>
  <si>
    <t>В безвозмездном пользовании  Мундыбашского городского поселения-2 шт.</t>
  </si>
  <si>
    <t>Опрыскиватель ранцевый РП-18М ( 27шт.)</t>
  </si>
  <si>
    <t>Распоряжение Админ. Таштагол. муниц. района от 13.11.2014 г. №637-р</t>
  </si>
  <si>
    <r>
      <rPr>
        <u val="single"/>
        <sz val="8"/>
        <rFont val="Arial"/>
        <family val="2"/>
      </rPr>
      <t xml:space="preserve">В </t>
    </r>
    <r>
      <rPr>
        <u val="single"/>
        <sz val="8"/>
        <rFont val="Arial"/>
        <family val="2"/>
      </rPr>
      <t>безвозмездном польз. администраций</t>
    </r>
    <r>
      <rPr>
        <sz val="8"/>
        <rFont val="Arial"/>
        <family val="2"/>
      </rPr>
      <t>: Мундыбаш. город. поселения (5 шт.)</t>
    </r>
  </si>
  <si>
    <t>2.2.23</t>
  </si>
  <si>
    <t>2.2.24</t>
  </si>
  <si>
    <t>2.2.25</t>
  </si>
  <si>
    <t>2.2.26</t>
  </si>
  <si>
    <t>2.2.27</t>
  </si>
  <si>
    <t>2.2.28</t>
  </si>
  <si>
    <t>2.2.29</t>
  </si>
  <si>
    <t>2.2.30</t>
  </si>
  <si>
    <t>1.3.1</t>
  </si>
  <si>
    <t>1.3.2</t>
  </si>
  <si>
    <t>Российская Федерация, Кемероская область - Кузбасс, Таштагольский муниципальный район, Мундыбашское городское поселения, пгт Мундыбаш, ул. Мамонтова - ул. Октябрьская</t>
  </si>
  <si>
    <t>42:12:0106002:4674</t>
  </si>
  <si>
    <t>Цельнометаллическиий, клепочный, асфальтобетонное покрытие</t>
  </si>
  <si>
    <t>640 кв.м</t>
  </si>
  <si>
    <t>1957</t>
  </si>
  <si>
    <t>26.05.2020</t>
  </si>
  <si>
    <t>Выписка от 22.05.2020 № 261, выдавший орган, Администрация Мундыбашского городского поселения. Собственность № 42:12:0106002:4674-42/012/2020-1 от 26.05.2020</t>
  </si>
  <si>
    <t>1.4.93</t>
  </si>
  <si>
    <t>Сооружение Мост пешеходный ч/з р. Мундыбаш</t>
  </si>
  <si>
    <t>Кемеровская область, р-н Таштагольский, пгт Мундыбаш, Вокзальная - Школьная, 1</t>
  </si>
  <si>
    <t xml:space="preserve">         80 м.</t>
  </si>
  <si>
    <t>данные отсутствуют</t>
  </si>
  <si>
    <t>42:12:0106003:326</t>
  </si>
  <si>
    <t>Зелемьный участок Лузина 100</t>
  </si>
  <si>
    <t>Российская Федерация,Кемеровская область-Кузбасс, Таштагольский муниципальный район, Мундыбашское городское поселение, пгт Мундыбаш, ул Лузина, 100</t>
  </si>
  <si>
    <t>42:12:0106006:277</t>
  </si>
  <si>
    <t>собственность 42:12:0000000:821-42/012/2019-1 от 12.04.2019 г.</t>
  </si>
  <si>
    <t>Отсутствуют</t>
  </si>
  <si>
    <t>16.07.2020</t>
  </si>
  <si>
    <t>Выписка от 16.07.2020 № 338, выдавший орган, Администрация Мундыбашского городского поселения. Собственность № 42:12:0106003:326-42/082/2020-1 от 23.07.2020</t>
  </si>
  <si>
    <t>собственность 42:12:0106006:277-42/082/2020-1 от 31.07.2020</t>
  </si>
  <si>
    <t>42:12:0106006:278</t>
  </si>
  <si>
    <t>24.08.2020</t>
  </si>
  <si>
    <t>Администрация Мундыбашского городского поселения Слбственность 42:12:0106006:278-42/082/2020-1</t>
  </si>
  <si>
    <t>Земельный участок Хоккейный корт</t>
  </si>
  <si>
    <t>42:12:0106006:166</t>
  </si>
  <si>
    <t>42:12:0106002:4668</t>
  </si>
  <si>
    <t>42:12:0106003:1318</t>
  </si>
  <si>
    <t>42:12:0106003:1317</t>
  </si>
  <si>
    <t>42:12:0106002:4667</t>
  </si>
  <si>
    <t>42:12:0106002:4669</t>
  </si>
  <si>
    <t>Земельный участок сквер Ленина 2/2</t>
  </si>
  <si>
    <t>наименование объекта</t>
  </si>
  <si>
    <t>адрес объекта</t>
  </si>
  <si>
    <t>Площадь, кв.м</t>
  </si>
  <si>
    <t>цели передачи</t>
  </si>
  <si>
    <t>Кадастровый номер</t>
  </si>
  <si>
    <t>пгт. Мундыбаш, ул. Григорьева СТЦ Мундыбаш ворота в горную шорию</t>
  </si>
  <si>
    <t>Под размещение гостинницы, кафе</t>
  </si>
  <si>
    <t>42:12:0106003:1152</t>
  </si>
  <si>
    <t>пгт.Мундыбаш ул. Октябрьская, 70</t>
  </si>
  <si>
    <t>Под размещение баз, складов</t>
  </si>
  <si>
    <t>42:12:0106004:54</t>
  </si>
  <si>
    <t>пгт.Мундыбаш ул. Октябрьская, район участка № 70</t>
  </si>
  <si>
    <t>для временное хранение груза</t>
  </si>
  <si>
    <t>42:12:0106004:55</t>
  </si>
  <si>
    <t>пгт.Мундыбаш ул. Октябрьская, 63</t>
  </si>
  <si>
    <t>Под размещение склада</t>
  </si>
  <si>
    <t>42:12:0106002:4543</t>
  </si>
  <si>
    <t>пгт.Мундыбаш ул. Октябрьская, 27</t>
  </si>
  <si>
    <t>Под строительную промышленность</t>
  </si>
  <si>
    <t>42:12:0106004:71</t>
  </si>
  <si>
    <t>пгт.Мундыбаш ул. Мамонтова, район дома № 1</t>
  </si>
  <si>
    <t>Под торговый павильон</t>
  </si>
  <si>
    <t>42:12:0106002:3387</t>
  </si>
  <si>
    <t>пгт.Мундыбаш ул. Дзержинского, 16</t>
  </si>
  <si>
    <t>Под магазин</t>
  </si>
  <si>
    <t>42:12:0106002:38</t>
  </si>
  <si>
    <t>пгт.Мундыбаш ул. Советская, 19 А</t>
  </si>
  <si>
    <t>42:12:0106002:319</t>
  </si>
  <si>
    <t>пгт.Мундыбаш, район очистных сооружений и полигона ТБО</t>
  </si>
  <si>
    <t>Под полигон по сортировке мусора</t>
  </si>
  <si>
    <t>42:12:0106001:374</t>
  </si>
  <si>
    <t>Перечень целевого муниципального имущества Мундыбашского городского поселения для передачи в аренду субъектам малого и среднего предпринимательства</t>
  </si>
  <si>
    <t>№ п/п</t>
  </si>
  <si>
    <t>2</t>
  </si>
  <si>
    <t>3</t>
  </si>
  <si>
    <t>5</t>
  </si>
  <si>
    <t>7</t>
  </si>
  <si>
    <t>8</t>
  </si>
  <si>
    <t>10</t>
  </si>
  <si>
    <t>11</t>
  </si>
  <si>
    <t>Российская Федерация, Кемеровская область, Таштагольский муниципальный район, Мундыбашское городское поселение, пгт. Мундыбаш, ул. Октябрьская, 9</t>
  </si>
  <si>
    <t>строительная промышленность</t>
  </si>
  <si>
    <t>42:12:0106004:84</t>
  </si>
  <si>
    <t>Российская Федерация, Кемеровская область, Таштагольский муниципальный район, Мундыбашское городское поселение, пгт. Мундыбаш, ул. Октябрьская, 10а</t>
  </si>
  <si>
    <t>под размещение объекта пищевой промышленности (хлебопекарни)</t>
  </si>
  <si>
    <t>42:12:0106004:53</t>
  </si>
  <si>
    <t>на 1января 2021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</si>
</sst>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</numFmts>
  <fonts count="10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8"/>
      <name val="Times New Roman"/>
      <family val="1"/>
    </font>
    <font>
      <sz val="8"/>
      <name val="Arial Cyr"/>
      <family val="2"/>
    </font>
    <font>
      <sz val="9"/>
      <name val="Arial Cyr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Arial Cyr"/>
      <family val="2"/>
    </font>
    <font>
      <b/>
      <sz val="10"/>
      <name val="Arial"/>
      <family val="2"/>
    </font>
    <font>
      <sz val="18"/>
      <name val="Times New Roman"/>
      <family val="1"/>
    </font>
    <font>
      <b/>
      <i/>
      <sz val="26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b/>
      <i/>
      <sz val="24"/>
      <name val="Arial Cyr"/>
      <family val="2"/>
    </font>
    <font>
      <i/>
      <sz val="24"/>
      <name val="Arial Cyr"/>
      <family val="2"/>
    </font>
    <font>
      <sz val="9"/>
      <name val="Times New Roman"/>
      <family val="1"/>
    </font>
    <font>
      <i/>
      <sz val="9"/>
      <name val="Arial"/>
      <family val="2"/>
    </font>
    <font>
      <sz val="7.5"/>
      <name val="Arial Cyr"/>
      <family val="2"/>
    </font>
    <font>
      <u val="single"/>
      <sz val="8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30"/>
      <name val="Times New Roman"/>
      <family val="1"/>
    </font>
    <font>
      <sz val="8"/>
      <color indexed="17"/>
      <name val="Arial Cyr"/>
      <family val="2"/>
    </font>
    <font>
      <sz val="8"/>
      <color indexed="14"/>
      <name val="Arial Cyr"/>
      <family val="0"/>
    </font>
    <font>
      <sz val="8"/>
      <color indexed="17"/>
      <name val="Arial"/>
      <family val="2"/>
    </font>
    <font>
      <sz val="10"/>
      <color indexed="17"/>
      <name val="Arial Cyr"/>
      <family val="2"/>
    </font>
    <font>
      <sz val="8"/>
      <color indexed="17"/>
      <name val="Times New Roman"/>
      <family val="1"/>
    </font>
    <font>
      <sz val="9"/>
      <color indexed="17"/>
      <name val="Arial Cyr"/>
      <family val="2"/>
    </font>
    <font>
      <sz val="10"/>
      <color indexed="14"/>
      <name val="Arial Cyr"/>
      <family val="2"/>
    </font>
    <font>
      <sz val="9"/>
      <color indexed="14"/>
      <name val="Arial Cyr"/>
      <family val="0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8"/>
      <color indexed="8"/>
      <name val="Arial Cyr"/>
      <family val="2"/>
    </font>
    <font>
      <sz val="8"/>
      <color indexed="30"/>
      <name val="Arial Cyr"/>
      <family val="2"/>
    </font>
    <font>
      <sz val="9"/>
      <color indexed="8"/>
      <name val="Arial Cyr"/>
      <family val="2"/>
    </font>
    <font>
      <sz val="9"/>
      <color indexed="10"/>
      <name val="Arial Cyr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70C0"/>
      <name val="Times New Roman"/>
      <family val="1"/>
    </font>
    <font>
      <sz val="8"/>
      <color rgb="FF008000"/>
      <name val="Arial Cyr"/>
      <family val="2"/>
    </font>
    <font>
      <sz val="8"/>
      <color rgb="FFFF00FF"/>
      <name val="Arial Cyr"/>
      <family val="0"/>
    </font>
    <font>
      <sz val="8"/>
      <color rgb="FF009900"/>
      <name val="Arial"/>
      <family val="2"/>
    </font>
    <font>
      <sz val="8"/>
      <color rgb="FF009900"/>
      <name val="Arial Cyr"/>
      <family val="0"/>
    </font>
    <font>
      <sz val="10"/>
      <color rgb="FF009900"/>
      <name val="Arial Cyr"/>
      <family val="2"/>
    </font>
    <font>
      <sz val="8"/>
      <color rgb="FF009900"/>
      <name val="Times New Roman"/>
      <family val="1"/>
    </font>
    <font>
      <sz val="9"/>
      <color rgb="FF009900"/>
      <name val="Arial Cyr"/>
      <family val="2"/>
    </font>
    <font>
      <sz val="10"/>
      <color rgb="FFFF00FF"/>
      <name val="Arial Cyr"/>
      <family val="2"/>
    </font>
    <font>
      <sz val="9"/>
      <color rgb="FFFF00FF"/>
      <name val="Arial Cyr"/>
      <family val="0"/>
    </font>
    <font>
      <sz val="9"/>
      <color rgb="FF009900"/>
      <name val="Arial"/>
      <family val="2"/>
    </font>
    <font>
      <sz val="9"/>
      <color rgb="FFFF0000"/>
      <name val="Arial"/>
      <family val="2"/>
    </font>
    <font>
      <sz val="8"/>
      <color theme="1"/>
      <name val="Arial Cyr"/>
      <family val="2"/>
    </font>
    <font>
      <sz val="8"/>
      <color rgb="FF0070C0"/>
      <name val="Arial Cyr"/>
      <family val="2"/>
    </font>
    <font>
      <sz val="8"/>
      <color rgb="FF00B050"/>
      <name val="Arial Cyr"/>
      <family val="2"/>
    </font>
    <font>
      <sz val="9"/>
      <color theme="1"/>
      <name val="Arial Cyr"/>
      <family val="2"/>
    </font>
    <font>
      <sz val="9"/>
      <color rgb="FFFF0000"/>
      <name val="Arial Cyr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9"/>
      <color rgb="FF008000"/>
      <name val="Arial"/>
      <family val="2"/>
    </font>
    <font>
      <sz val="9"/>
      <color rgb="FFCC00CC"/>
      <name val="Arial Cyr"/>
      <family val="2"/>
    </font>
    <font>
      <sz val="9"/>
      <color rgb="FF0070C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49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2" fontId="0" fillId="0" borderId="0" xfId="0" applyNumberFormat="1" applyFont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horizontal="right" vertical="top" wrapText="1"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Fill="1" applyAlignment="1">
      <alignment vertical="top" wrapText="1"/>
    </xf>
    <xf numFmtId="49" fontId="4" fillId="0" borderId="0" xfId="0" applyNumberFormat="1" applyFont="1" applyAlignment="1">
      <alignment horizontal="right" vertical="top" wrapText="1"/>
    </xf>
    <xf numFmtId="49" fontId="8" fillId="0" borderId="0" xfId="0" applyNumberFormat="1" applyFont="1" applyAlignment="1">
      <alignment vertical="top" wrapText="1"/>
    </xf>
    <xf numFmtId="49" fontId="8" fillId="0" borderId="0" xfId="0" applyNumberFormat="1" applyFont="1" applyFill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vertical="top" wrapText="1"/>
    </xf>
    <xf numFmtId="49" fontId="8" fillId="0" borderId="12" xfId="0" applyNumberFormat="1" applyFont="1" applyBorder="1" applyAlignment="1">
      <alignment vertical="top" wrapText="1"/>
    </xf>
    <xf numFmtId="49" fontId="8" fillId="0" borderId="13" xfId="0" applyNumberFormat="1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49" fontId="5" fillId="0" borderId="10" xfId="0" applyNumberFormat="1" applyFont="1" applyBorder="1" applyAlignment="1">
      <alignment vertical="top" wrapText="1"/>
    </xf>
    <xf numFmtId="49" fontId="9" fillId="0" borderId="10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49" fontId="12" fillId="0" borderId="0" xfId="0" applyNumberFormat="1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0" fillId="0" borderId="0" xfId="0" applyFont="1" applyBorder="1" applyAlignment="1">
      <alignment vertical="top" wrapText="1"/>
    </xf>
    <xf numFmtId="2" fontId="5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8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49" fontId="4" fillId="0" borderId="10" xfId="0" applyNumberFormat="1" applyFont="1" applyBorder="1" applyAlignment="1">
      <alignment horizontal="left" vertical="top" wrapText="1"/>
    </xf>
    <xf numFmtId="4" fontId="3" fillId="0" borderId="0" xfId="0" applyNumberFormat="1" applyFont="1" applyAlignment="1">
      <alignment vertical="top" wrapText="1"/>
    </xf>
    <xf numFmtId="2" fontId="0" fillId="0" borderId="10" xfId="0" applyNumberFormat="1" applyFont="1" applyBorder="1" applyAlignment="1">
      <alignment vertical="top" wrapText="1"/>
    </xf>
    <xf numFmtId="49" fontId="4" fillId="0" borderId="0" xfId="0" applyNumberFormat="1" applyFont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 shrinkToFit="1"/>
    </xf>
    <xf numFmtId="0" fontId="14" fillId="0" borderId="0" xfId="0" applyFont="1" applyFill="1" applyAlignment="1">
      <alignment horizontal="center" vertical="top" wrapText="1"/>
    </xf>
    <xf numFmtId="4" fontId="0" fillId="0" borderId="0" xfId="0" applyNumberFormat="1" applyFont="1" applyAlignment="1">
      <alignment vertical="top" wrapText="1"/>
    </xf>
    <xf numFmtId="49" fontId="81" fillId="0" borderId="0" xfId="0" applyNumberFormat="1" applyFont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82" fillId="0" borderId="0" xfId="0" applyFont="1" applyFill="1" applyBorder="1" applyAlignment="1">
      <alignment vertical="top" wrapText="1"/>
    </xf>
    <xf numFmtId="49" fontId="12" fillId="0" borderId="0" xfId="0" applyNumberFormat="1" applyFont="1" applyFill="1" applyAlignment="1">
      <alignment vertical="top" wrapText="1"/>
    </xf>
    <xf numFmtId="49" fontId="8" fillId="0" borderId="12" xfId="0" applyNumberFormat="1" applyFont="1" applyFill="1" applyBorder="1" applyAlignment="1">
      <alignment vertical="top" wrapText="1"/>
    </xf>
    <xf numFmtId="49" fontId="83" fillId="0" borderId="10" xfId="0" applyNumberFormat="1" applyFont="1" applyFill="1" applyBorder="1" applyAlignment="1">
      <alignment horizontal="left" vertical="top" wrapText="1" shrinkToFit="1"/>
    </xf>
    <xf numFmtId="49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84" fillId="0" borderId="0" xfId="0" applyFont="1" applyFill="1" applyBorder="1" applyAlignment="1">
      <alignment vertical="top" wrapText="1"/>
    </xf>
    <xf numFmtId="0" fontId="85" fillId="0" borderId="0" xfId="0" applyNumberFormat="1" applyFont="1" applyBorder="1" applyAlignment="1">
      <alignment vertical="top" wrapText="1"/>
    </xf>
    <xf numFmtId="0" fontId="85" fillId="0" borderId="0" xfId="0" applyFont="1" applyFill="1" applyAlignment="1">
      <alignment vertical="top" wrapText="1"/>
    </xf>
    <xf numFmtId="0" fontId="86" fillId="0" borderId="0" xfId="0" applyFont="1" applyFill="1" applyAlignment="1">
      <alignment vertical="top" wrapText="1"/>
    </xf>
    <xf numFmtId="0" fontId="87" fillId="0" borderId="0" xfId="0" applyFont="1" applyBorder="1" applyAlignment="1">
      <alignment vertical="top" wrapText="1"/>
    </xf>
    <xf numFmtId="0" fontId="88" fillId="0" borderId="0" xfId="0" applyNumberFormat="1" applyFont="1" applyBorder="1" applyAlignment="1">
      <alignment vertical="top" wrapText="1"/>
    </xf>
    <xf numFmtId="49" fontId="81" fillId="0" borderId="0" xfId="0" applyNumberFormat="1" applyFont="1" applyBorder="1" applyAlignment="1">
      <alignment vertical="top" wrapText="1" shrinkToFit="1"/>
    </xf>
    <xf numFmtId="0" fontId="89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82" fillId="0" borderId="0" xfId="0" applyFont="1" applyFill="1" applyBorder="1" applyAlignment="1">
      <alignment vertical="top"/>
    </xf>
    <xf numFmtId="0" fontId="3" fillId="0" borderId="14" xfId="0" applyFont="1" applyBorder="1" applyAlignment="1">
      <alignment vertical="top" wrapText="1"/>
    </xf>
    <xf numFmtId="49" fontId="9" fillId="0" borderId="10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right" vertical="top" wrapText="1"/>
    </xf>
    <xf numFmtId="49" fontId="5" fillId="0" borderId="15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left" vertical="top" wrapText="1" shrinkToFit="1"/>
    </xf>
    <xf numFmtId="4" fontId="3" fillId="0" borderId="10" xfId="0" applyNumberFormat="1" applyFont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 shrinkToFit="1"/>
    </xf>
    <xf numFmtId="49" fontId="5" fillId="0" borderId="10" xfId="0" applyNumberFormat="1" applyFont="1" applyFill="1" applyBorder="1" applyAlignment="1">
      <alignment vertical="top" wrapText="1"/>
    </xf>
    <xf numFmtId="49" fontId="87" fillId="0" borderId="10" xfId="0" applyNumberFormat="1" applyFont="1" applyFill="1" applyBorder="1" applyAlignment="1">
      <alignment vertical="top" wrapText="1"/>
    </xf>
    <xf numFmtId="14" fontId="90" fillId="0" borderId="10" xfId="0" applyNumberFormat="1" applyFont="1" applyBorder="1" applyAlignment="1">
      <alignment horizontal="left" vertical="top" wrapText="1"/>
    </xf>
    <xf numFmtId="49" fontId="90" fillId="0" borderId="10" xfId="60" applyNumberFormat="1" applyFont="1" applyFill="1" applyBorder="1" applyAlignment="1">
      <alignment vertical="top" wrapText="1" shrinkToFit="1"/>
      <protection/>
    </xf>
    <xf numFmtId="4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Fill="1" applyBorder="1" applyAlignment="1">
      <alignment horizontal="center" vertical="top" wrapText="1" shrinkToFit="1"/>
    </xf>
    <xf numFmtId="14" fontId="7" fillId="0" borderId="10" xfId="0" applyNumberFormat="1" applyFont="1" applyFill="1" applyBorder="1" applyAlignment="1">
      <alignment horizontal="left" vertical="top" wrapText="1"/>
    </xf>
    <xf numFmtId="0" fontId="20" fillId="0" borderId="16" xfId="0" applyFont="1" applyBorder="1" applyAlignment="1">
      <alignment vertical="top" wrapText="1"/>
    </xf>
    <xf numFmtId="0" fontId="91" fillId="0" borderId="10" xfId="0" applyFont="1" applyFill="1" applyBorder="1" applyAlignment="1">
      <alignment vertical="top" wrapText="1" shrinkToFit="1"/>
    </xf>
    <xf numFmtId="4" fontId="20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>
      <alignment horizontal="right" vertical="top" wrapText="1"/>
    </xf>
    <xf numFmtId="0" fontId="20" fillId="0" borderId="10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 shrinkToFit="1"/>
    </xf>
    <xf numFmtId="0" fontId="7" fillId="0" borderId="11" xfId="0" applyFont="1" applyFill="1" applyBorder="1" applyAlignment="1">
      <alignment horizontal="left" vertical="top" wrapText="1" shrinkToFit="1"/>
    </xf>
    <xf numFmtId="4" fontId="7" fillId="0" borderId="11" xfId="0" applyNumberFormat="1" applyFont="1" applyFill="1" applyBorder="1" applyAlignment="1">
      <alignment vertical="top" wrapText="1" shrinkToFi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 shrinkToFit="1"/>
    </xf>
    <xf numFmtId="4" fontId="7" fillId="0" borderId="10" xfId="0" applyNumberFormat="1" applyFont="1" applyFill="1" applyBorder="1" applyAlignment="1">
      <alignment horizontal="right" vertical="top" wrapText="1" shrinkToFit="1"/>
    </xf>
    <xf numFmtId="4" fontId="7" fillId="0" borderId="11" xfId="0" applyNumberFormat="1" applyFont="1" applyFill="1" applyBorder="1" applyAlignment="1">
      <alignment horizontal="right" vertical="top" wrapText="1" shrinkToFit="1"/>
    </xf>
    <xf numFmtId="4" fontId="7" fillId="0" borderId="10" xfId="0" applyNumberFormat="1" applyFont="1" applyFill="1" applyBorder="1" applyAlignment="1">
      <alignment vertical="top" wrapText="1"/>
    </xf>
    <xf numFmtId="14" fontId="7" fillId="0" borderId="10" xfId="0" applyNumberFormat="1" applyFont="1" applyFill="1" applyBorder="1" applyAlignment="1">
      <alignment horizontal="right" vertical="top" wrapText="1"/>
    </xf>
    <xf numFmtId="49" fontId="4" fillId="0" borderId="15" xfId="0" applyNumberFormat="1" applyFont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left" vertical="top" wrapText="1" shrinkToFit="1"/>
    </xf>
    <xf numFmtId="4" fontId="9" fillId="0" borderId="10" xfId="0" applyNumberFormat="1" applyFont="1" applyFill="1" applyBorder="1" applyAlignment="1">
      <alignment horizontal="left" vertical="top" wrapText="1"/>
    </xf>
    <xf numFmtId="14" fontId="7" fillId="0" borderId="11" xfId="0" applyNumberFormat="1" applyFont="1" applyFill="1" applyBorder="1" applyAlignment="1">
      <alignment horizontal="left" vertical="top" wrapText="1" shrinkToFit="1"/>
    </xf>
    <xf numFmtId="0" fontId="7" fillId="0" borderId="10" xfId="0" applyNumberFormat="1" applyFont="1" applyFill="1" applyBorder="1" applyAlignment="1">
      <alignment horizontal="left" vertical="top" wrapText="1"/>
    </xf>
    <xf numFmtId="49" fontId="12" fillId="33" borderId="10" xfId="0" applyNumberFormat="1" applyFont="1" applyFill="1" applyBorder="1" applyAlignment="1">
      <alignment horizontal="center" vertical="top" wrapText="1"/>
    </xf>
    <xf numFmtId="49" fontId="12" fillId="33" borderId="15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92" fillId="0" borderId="10" xfId="0" applyFont="1" applyFill="1" applyBorder="1" applyAlignment="1">
      <alignment vertical="top" wrapText="1"/>
    </xf>
    <xf numFmtId="8" fontId="93" fillId="0" borderId="0" xfId="0" applyNumberFormat="1" applyFont="1" applyFill="1" applyBorder="1" applyAlignment="1">
      <alignment wrapText="1"/>
    </xf>
    <xf numFmtId="0" fontId="93" fillId="0" borderId="0" xfId="0" applyFont="1" applyFill="1" applyBorder="1" applyAlignment="1">
      <alignment wrapText="1"/>
    </xf>
    <xf numFmtId="49" fontId="93" fillId="0" borderId="0" xfId="0" applyNumberFormat="1" applyFont="1" applyFill="1" applyBorder="1" applyAlignment="1">
      <alignment vertical="top" wrapText="1"/>
    </xf>
    <xf numFmtId="49" fontId="93" fillId="0" borderId="0" xfId="0" applyNumberFormat="1" applyFont="1" applyFill="1" applyAlignment="1">
      <alignment vertical="top" wrapText="1"/>
    </xf>
    <xf numFmtId="43" fontId="92" fillId="0" borderId="10" xfId="100" applyFont="1" applyFill="1" applyBorder="1" applyAlignment="1">
      <alignment horizontal="center"/>
    </xf>
    <xf numFmtId="8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7" xfId="0" applyFont="1" applyFill="1" applyBorder="1" applyAlignment="1">
      <alignment vertical="top" wrapText="1"/>
    </xf>
    <xf numFmtId="49" fontId="0" fillId="0" borderId="18" xfId="0" applyNumberFormat="1" applyFont="1" applyBorder="1" applyAlignment="1">
      <alignment vertical="top" wrapText="1"/>
    </xf>
    <xf numFmtId="0" fontId="0" fillId="0" borderId="0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2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49" fontId="5" fillId="0" borderId="19" xfId="0" applyNumberFormat="1" applyFont="1" applyBorder="1" applyAlignment="1">
      <alignment vertical="top" wrapText="1"/>
    </xf>
    <xf numFmtId="49" fontId="0" fillId="0" borderId="19" xfId="0" applyNumberFormat="1" applyFont="1" applyBorder="1" applyAlignment="1">
      <alignment vertical="top" wrapText="1"/>
    </xf>
    <xf numFmtId="49" fontId="0" fillId="0" borderId="20" xfId="0" applyNumberFormat="1" applyFont="1" applyBorder="1" applyAlignment="1">
      <alignment vertical="top" wrapText="1"/>
    </xf>
    <xf numFmtId="0" fontId="0" fillId="0" borderId="21" xfId="0" applyBorder="1" applyAlignment="1">
      <alignment/>
    </xf>
    <xf numFmtId="49" fontId="0" fillId="0" borderId="22" xfId="0" applyNumberFormat="1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NumberFormat="1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2" fontId="0" fillId="0" borderId="17" xfId="0" applyNumberFormat="1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right" vertical="top" wrapText="1"/>
    </xf>
    <xf numFmtId="0" fontId="0" fillId="0" borderId="17" xfId="0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0" fontId="8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85" fillId="0" borderId="0" xfId="0" applyFont="1" applyBorder="1" applyAlignment="1">
      <alignment vertical="top" wrapText="1"/>
    </xf>
    <xf numFmtId="0" fontId="9" fillId="0" borderId="10" xfId="77" applyFont="1" applyFill="1" applyBorder="1" applyAlignment="1">
      <alignment horizontal="left" vertical="top" wrapText="1"/>
      <protection/>
    </xf>
    <xf numFmtId="0" fontId="7" fillId="0" borderId="10" xfId="0" applyNumberFormat="1" applyFont="1" applyFill="1" applyBorder="1" applyAlignment="1">
      <alignment vertical="top" wrapText="1" shrinkToFit="1"/>
    </xf>
    <xf numFmtId="0" fontId="9" fillId="34" borderId="10" xfId="77" applyFont="1" applyFill="1" applyBorder="1" applyAlignment="1">
      <alignment horizontal="left" vertical="top" wrapText="1"/>
      <protection/>
    </xf>
    <xf numFmtId="0" fontId="9" fillId="0" borderId="10" xfId="77" applyFont="1" applyFill="1" applyBorder="1" applyAlignment="1">
      <alignment vertical="top" wrapText="1"/>
      <protection/>
    </xf>
    <xf numFmtId="0" fontId="9" fillId="0" borderId="10" xfId="77" applyFont="1" applyFill="1" applyBorder="1" applyAlignment="1">
      <alignment vertical="top" wrapText="1" shrinkToFit="1"/>
      <protection/>
    </xf>
    <xf numFmtId="0" fontId="0" fillId="0" borderId="0" xfId="0" applyBorder="1" applyAlignment="1">
      <alignment/>
    </xf>
    <xf numFmtId="49" fontId="4" fillId="0" borderId="0" xfId="0" applyNumberFormat="1" applyFont="1" applyFill="1" applyAlignment="1">
      <alignment wrapText="1"/>
    </xf>
    <xf numFmtId="0" fontId="4" fillId="0" borderId="0" xfId="0" applyNumberFormat="1" applyFont="1" applyAlignment="1">
      <alignment wrapText="1"/>
    </xf>
    <xf numFmtId="49" fontId="9" fillId="0" borderId="10" xfId="0" applyNumberFormat="1" applyFont="1" applyFill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NumberFormat="1" applyFont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 wrapText="1"/>
    </xf>
    <xf numFmtId="49" fontId="7" fillId="0" borderId="10" xfId="89" applyNumberFormat="1" applyFont="1" applyFill="1" applyBorder="1" applyAlignment="1">
      <alignment horizontal="left" vertical="top" wrapText="1"/>
      <protection/>
    </xf>
    <xf numFmtId="0" fontId="7" fillId="0" borderId="10" xfId="89" applyNumberFormat="1" applyFont="1" applyFill="1" applyBorder="1" applyAlignment="1">
      <alignment horizontal="left" vertical="top" wrapText="1"/>
      <protection/>
    </xf>
    <xf numFmtId="0" fontId="7" fillId="0" borderId="10" xfId="89" applyNumberFormat="1" applyFont="1" applyFill="1" applyBorder="1" applyAlignment="1">
      <alignment horizontal="center" vertical="top" wrapText="1"/>
      <protection/>
    </xf>
    <xf numFmtId="0" fontId="7" fillId="0" borderId="10" xfId="0" applyNumberFormat="1" applyFont="1" applyFill="1" applyBorder="1" applyAlignment="1">
      <alignment horizontal="center" vertical="top" wrapText="1"/>
    </xf>
    <xf numFmtId="3" fontId="7" fillId="0" borderId="10" xfId="90" applyNumberFormat="1" applyFont="1" applyFill="1" applyBorder="1" applyAlignment="1">
      <alignment horizontal="center" vertical="top"/>
      <protection/>
    </xf>
    <xf numFmtId="4" fontId="7" fillId="0" borderId="10" xfId="90" applyNumberFormat="1" applyFont="1" applyFill="1" applyBorder="1" applyAlignment="1">
      <alignment horizontal="center" vertical="top"/>
      <protection/>
    </xf>
    <xf numFmtId="3" fontId="7" fillId="0" borderId="10" xfId="0" applyNumberFormat="1" applyFont="1" applyFill="1" applyBorder="1" applyAlignment="1">
      <alignment horizontal="center" vertical="top" wrapText="1"/>
    </xf>
    <xf numFmtId="0" fontId="21" fillId="35" borderId="10" xfId="89" applyNumberFormat="1" applyFont="1" applyFill="1" applyBorder="1" applyAlignment="1">
      <alignment horizontal="left" vertical="top" wrapText="1"/>
      <protection/>
    </xf>
    <xf numFmtId="0" fontId="21" fillId="35" borderId="10" xfId="89" applyNumberFormat="1" applyFont="1" applyFill="1" applyBorder="1" applyAlignment="1">
      <alignment horizontal="center" vertical="top" wrapText="1"/>
      <protection/>
    </xf>
    <xf numFmtId="0" fontId="21" fillId="35" borderId="10" xfId="0" applyNumberFormat="1" applyFont="1" applyFill="1" applyBorder="1" applyAlignment="1">
      <alignment horizontal="center" vertical="top" wrapText="1"/>
    </xf>
    <xf numFmtId="3" fontId="21" fillId="35" borderId="10" xfId="90" applyNumberFormat="1" applyFont="1" applyFill="1" applyBorder="1" applyAlignment="1">
      <alignment horizontal="center" vertical="top"/>
      <protection/>
    </xf>
    <xf numFmtId="4" fontId="21" fillId="35" borderId="10" xfId="90" applyNumberFormat="1" applyFont="1" applyFill="1" applyBorder="1" applyAlignment="1">
      <alignment horizontal="center" vertical="top"/>
      <protection/>
    </xf>
    <xf numFmtId="3" fontId="21" fillId="35" borderId="10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2" fillId="36" borderId="10" xfId="0" applyNumberFormat="1" applyFont="1" applyFill="1" applyBorder="1" applyAlignment="1">
      <alignment vertical="top" wrapText="1" shrinkToFit="1"/>
    </xf>
    <xf numFmtId="49" fontId="0" fillId="36" borderId="10" xfId="0" applyNumberFormat="1" applyFont="1" applyFill="1" applyBorder="1" applyAlignment="1">
      <alignment vertical="top" wrapText="1" shrinkToFit="1"/>
    </xf>
    <xf numFmtId="0" fontId="0" fillId="36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36" borderId="10" xfId="0" applyFont="1" applyFill="1" applyBorder="1" applyAlignment="1">
      <alignment vertical="top" wrapText="1" shrinkToFit="1"/>
    </xf>
    <xf numFmtId="0" fontId="6" fillId="36" borderId="10" xfId="0" applyFont="1" applyFill="1" applyBorder="1" applyAlignment="1">
      <alignment horizontal="left" vertical="top"/>
    </xf>
    <xf numFmtId="4" fontId="0" fillId="36" borderId="10" xfId="0" applyNumberFormat="1" applyFont="1" applyFill="1" applyBorder="1" applyAlignment="1">
      <alignment horizontal="right" vertical="top" wrapText="1" shrinkToFit="1"/>
    </xf>
    <xf numFmtId="4" fontId="6" fillId="36" borderId="10" xfId="0" applyNumberFormat="1" applyFont="1" applyFill="1" applyBorder="1" applyAlignment="1">
      <alignment horizontal="right" vertical="top"/>
    </xf>
    <xf numFmtId="1" fontId="0" fillId="36" borderId="11" xfId="0" applyNumberFormat="1" applyFont="1" applyFill="1" applyBorder="1" applyAlignment="1">
      <alignment horizontal="center" vertical="top" wrapText="1" shrinkToFit="1"/>
    </xf>
    <xf numFmtId="4" fontId="0" fillId="36" borderId="10" xfId="0" applyNumberFormat="1" applyFont="1" applyFill="1" applyBorder="1" applyAlignment="1">
      <alignment vertical="top" wrapText="1" shrinkToFit="1"/>
    </xf>
    <xf numFmtId="0" fontId="0" fillId="36" borderId="0" xfId="0" applyFont="1" applyFill="1" applyAlignment="1">
      <alignment vertical="top" wrapText="1"/>
    </xf>
    <xf numFmtId="2" fontId="0" fillId="36" borderId="10" xfId="0" applyNumberFormat="1" applyFont="1" applyFill="1" applyBorder="1" applyAlignment="1">
      <alignment vertical="top" wrapText="1"/>
    </xf>
    <xf numFmtId="14" fontId="0" fillId="36" borderId="10" xfId="0" applyNumberFormat="1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right" vertical="top" wrapText="1"/>
    </xf>
    <xf numFmtId="0" fontId="0" fillId="36" borderId="11" xfId="0" applyFont="1" applyFill="1" applyBorder="1" applyAlignment="1">
      <alignment vertical="top" wrapText="1" shrinkToFit="1"/>
    </xf>
    <xf numFmtId="4" fontId="0" fillId="36" borderId="10" xfId="0" applyNumberFormat="1" applyFont="1" applyFill="1" applyBorder="1" applyAlignment="1">
      <alignment vertical="top" wrapText="1"/>
    </xf>
    <xf numFmtId="14" fontId="0" fillId="36" borderId="10" xfId="0" applyNumberFormat="1" applyFill="1" applyBorder="1" applyAlignment="1">
      <alignment vertical="top" wrapText="1"/>
    </xf>
    <xf numFmtId="0" fontId="0" fillId="36" borderId="10" xfId="0" applyFont="1" applyFill="1" applyBorder="1" applyAlignment="1">
      <alignment vertical="top" wrapText="1" shrinkToFit="1"/>
    </xf>
    <xf numFmtId="4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right" vertical="top" wrapText="1"/>
    </xf>
    <xf numFmtId="14" fontId="0" fillId="0" borderId="10" xfId="0" applyNumberFormat="1" applyFont="1" applyBorder="1" applyAlignment="1">
      <alignment vertical="top" wrapText="1"/>
    </xf>
    <xf numFmtId="1" fontId="0" fillId="36" borderId="10" xfId="0" applyNumberFormat="1" applyFont="1" applyFill="1" applyBorder="1" applyAlignment="1">
      <alignment horizontal="center" vertical="top" wrapText="1" shrinkToFit="1"/>
    </xf>
    <xf numFmtId="49" fontId="82" fillId="0" borderId="0" xfId="0" applyNumberFormat="1" applyFont="1" applyAlignment="1">
      <alignment vertical="top" wrapText="1"/>
    </xf>
    <xf numFmtId="49" fontId="84" fillId="0" borderId="0" xfId="0" applyNumberFormat="1" applyFont="1" applyAlignment="1">
      <alignment vertical="top" wrapText="1"/>
    </xf>
    <xf numFmtId="49" fontId="94" fillId="0" borderId="0" xfId="0" applyNumberFormat="1" applyFont="1" applyAlignment="1">
      <alignment vertical="top" wrapText="1"/>
    </xf>
    <xf numFmtId="4" fontId="4" fillId="0" borderId="10" xfId="0" applyNumberFormat="1" applyFont="1" applyBorder="1" applyAlignment="1">
      <alignment horizontal="right" vertical="top" wrapText="1"/>
    </xf>
    <xf numFmtId="0" fontId="5" fillId="0" borderId="23" xfId="0" applyFont="1" applyBorder="1" applyAlignment="1">
      <alignment horizontal="left" vertical="top" wrapText="1"/>
    </xf>
    <xf numFmtId="49" fontId="95" fillId="0" borderId="10" xfId="0" applyNumberFormat="1" applyFont="1" applyFill="1" applyBorder="1" applyAlignment="1">
      <alignment vertical="top" wrapText="1" shrinkToFit="1"/>
    </xf>
    <xf numFmtId="49" fontId="96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164" fontId="95" fillId="0" borderId="23" xfId="0" applyNumberFormat="1" applyFont="1" applyBorder="1" applyAlignment="1">
      <alignment horizontal="center" vertical="top" wrapText="1"/>
    </xf>
    <xf numFmtId="4" fontId="97" fillId="0" borderId="10" xfId="0" applyNumberFormat="1" applyFont="1" applyFill="1" applyBorder="1" applyAlignment="1">
      <alignment horizontal="right" vertical="top" wrapText="1" shrinkToFit="1"/>
    </xf>
    <xf numFmtId="4" fontId="96" fillId="0" borderId="10" xfId="0" applyNumberFormat="1" applyFont="1" applyFill="1" applyBorder="1" applyAlignment="1">
      <alignment vertical="top" wrapText="1"/>
    </xf>
    <xf numFmtId="14" fontId="5" fillId="0" borderId="10" xfId="0" applyNumberFormat="1" applyFont="1" applyBorder="1" applyAlignment="1">
      <alignment horizontal="left" vertical="top" wrapText="1"/>
    </xf>
    <xf numFmtId="49" fontId="96" fillId="0" borderId="10" xfId="0" applyNumberFormat="1" applyFont="1" applyFill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49" fontId="91" fillId="0" borderId="10" xfId="60" applyNumberFormat="1" applyFont="1" applyFill="1" applyBorder="1" applyAlignment="1">
      <alignment vertical="top" wrapText="1" shrinkToFit="1"/>
      <protection/>
    </xf>
    <xf numFmtId="49" fontId="98" fillId="0" borderId="10" xfId="0" applyNumberFormat="1" applyFont="1" applyFill="1" applyBorder="1" applyAlignment="1">
      <alignment horizontal="left" vertical="top" wrapText="1" shrinkToFit="1"/>
    </xf>
    <xf numFmtId="4" fontId="99" fillId="0" borderId="10" xfId="0" applyNumberFormat="1" applyFont="1" applyFill="1" applyBorder="1" applyAlignment="1">
      <alignment horizontal="right" vertical="top" wrapText="1" shrinkToFit="1"/>
    </xf>
    <xf numFmtId="49" fontId="95" fillId="0" borderId="10" xfId="0" applyNumberFormat="1" applyFont="1" applyFill="1" applyBorder="1" applyAlignment="1">
      <alignment vertical="top" wrapText="1"/>
    </xf>
    <xf numFmtId="49" fontId="9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164" fontId="95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23" xfId="0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vertical="top" wrapText="1" shrinkToFit="1"/>
    </xf>
    <xf numFmtId="49" fontId="9" fillId="36" borderId="10" xfId="0" applyNumberFormat="1" applyFont="1" applyFill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 shrinkToFit="1"/>
    </xf>
    <xf numFmtId="164" fontId="7" fillId="0" borderId="23" xfId="0" applyNumberFormat="1" applyFont="1" applyBorder="1" applyAlignment="1">
      <alignment horizontal="left" vertical="top" wrapText="1"/>
    </xf>
    <xf numFmtId="4" fontId="7" fillId="0" borderId="23" xfId="0" applyNumberFormat="1" applyFont="1" applyBorder="1" applyAlignment="1">
      <alignment horizontal="left" vertical="top" wrapText="1"/>
    </xf>
    <xf numFmtId="164" fontId="7" fillId="0" borderId="10" xfId="0" applyNumberFormat="1" applyFont="1" applyBorder="1" applyAlignment="1">
      <alignment horizontal="left" vertical="top" wrapText="1"/>
    </xf>
    <xf numFmtId="4" fontId="87" fillId="0" borderId="10" xfId="0" applyNumberFormat="1" applyFont="1" applyFill="1" applyBorder="1" applyAlignment="1">
      <alignment horizontal="left" vertical="top" wrapText="1"/>
    </xf>
    <xf numFmtId="4" fontId="5" fillId="0" borderId="23" xfId="0" applyNumberFormat="1" applyFont="1" applyBorder="1" applyAlignment="1">
      <alignment horizontal="left" vertical="top" wrapText="1"/>
    </xf>
    <xf numFmtId="0" fontId="95" fillId="0" borderId="23" xfId="0" applyFont="1" applyBorder="1" applyAlignment="1">
      <alignment horizontal="center" vertical="top" wrapText="1"/>
    </xf>
    <xf numFmtId="4" fontId="7" fillId="0" borderId="10" xfId="58" applyNumberFormat="1" applyFont="1" applyFill="1" applyBorder="1" applyAlignment="1">
      <alignment horizontal="left" vertical="top" wrapText="1" shrinkToFit="1"/>
      <protection/>
    </xf>
    <xf numFmtId="4" fontId="5" fillId="0" borderId="10" xfId="0" applyNumberFormat="1" applyFont="1" applyFill="1" applyBorder="1" applyAlignment="1">
      <alignment horizontal="left" vertical="top" wrapText="1"/>
    </xf>
    <xf numFmtId="49" fontId="90" fillId="0" borderId="10" xfId="0" applyNumberFormat="1" applyFont="1" applyBorder="1" applyAlignment="1">
      <alignment horizontal="left" vertical="top" wrapText="1" shrinkToFit="1"/>
    </xf>
    <xf numFmtId="49" fontId="87" fillId="0" borderId="15" xfId="0" applyNumberFormat="1" applyFont="1" applyBorder="1" applyAlignment="1">
      <alignment vertical="top" wrapText="1"/>
    </xf>
    <xf numFmtId="4" fontId="90" fillId="0" borderId="13" xfId="58" applyNumberFormat="1" applyFont="1" applyFill="1" applyBorder="1" applyAlignment="1">
      <alignment vertical="top" wrapText="1" shrinkToFit="1"/>
      <protection/>
    </xf>
    <xf numFmtId="4" fontId="100" fillId="0" borderId="10" xfId="0" applyNumberFormat="1" applyFont="1" applyFill="1" applyBorder="1" applyAlignment="1">
      <alignment vertical="top" wrapText="1"/>
    </xf>
    <xf numFmtId="49" fontId="95" fillId="0" borderId="10" xfId="0" applyNumberFormat="1" applyFont="1" applyFill="1" applyBorder="1" applyAlignment="1">
      <alignment horizontal="center" vertical="top" wrapText="1"/>
    </xf>
    <xf numFmtId="49" fontId="95" fillId="0" borderId="15" xfId="0" applyNumberFormat="1" applyFont="1" applyBorder="1" applyAlignment="1">
      <alignment vertical="top" wrapText="1"/>
    </xf>
    <xf numFmtId="4" fontId="97" fillId="0" borderId="10" xfId="58" applyNumberFormat="1" applyFont="1" applyFill="1" applyBorder="1" applyAlignment="1">
      <alignment vertical="top" wrapText="1" shrinkToFit="1"/>
      <protection/>
    </xf>
    <xf numFmtId="4" fontId="95" fillId="0" borderId="10" xfId="0" applyNumberFormat="1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vertical="top" wrapText="1"/>
    </xf>
    <xf numFmtId="49" fontId="7" fillId="0" borderId="23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49" fontId="97" fillId="0" borderId="10" xfId="60" applyNumberFormat="1" applyFont="1" applyFill="1" applyBorder="1" applyAlignment="1">
      <alignment vertical="top" wrapText="1" shrinkToFit="1"/>
      <protection/>
    </xf>
    <xf numFmtId="0" fontId="7" fillId="36" borderId="10" xfId="0" applyFont="1" applyFill="1" applyBorder="1" applyAlignment="1">
      <alignment horizontal="left" vertical="top" wrapText="1" shrinkToFit="1"/>
    </xf>
    <xf numFmtId="1" fontId="7" fillId="36" borderId="10" xfId="0" applyNumberFormat="1" applyFont="1" applyFill="1" applyBorder="1" applyAlignment="1">
      <alignment horizontal="left" vertical="top" wrapText="1" shrinkToFit="1"/>
    </xf>
    <xf numFmtId="4" fontId="7" fillId="36" borderId="10" xfId="0" applyNumberFormat="1" applyFont="1" applyFill="1" applyBorder="1" applyAlignment="1">
      <alignment horizontal="left" vertical="top" wrapText="1" shrinkToFit="1"/>
    </xf>
    <xf numFmtId="4" fontId="7" fillId="36" borderId="10" xfId="0" applyNumberFormat="1" applyFont="1" applyFill="1" applyBorder="1" applyAlignment="1">
      <alignment horizontal="left" vertical="top" wrapText="1"/>
    </xf>
    <xf numFmtId="14" fontId="7" fillId="36" borderId="10" xfId="0" applyNumberFormat="1" applyFont="1" applyFill="1" applyBorder="1" applyAlignment="1">
      <alignment horizontal="left" vertical="top" wrapText="1" shrinkToFit="1"/>
    </xf>
    <xf numFmtId="0" fontId="7" fillId="36" borderId="10" xfId="0" applyFont="1" applyFill="1" applyBorder="1" applyAlignment="1">
      <alignment horizontal="left" vertical="top" wrapText="1"/>
    </xf>
    <xf numFmtId="14" fontId="7" fillId="36" borderId="10" xfId="0" applyNumberFormat="1" applyFont="1" applyFill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left" vertical="top" wrapText="1"/>
    </xf>
    <xf numFmtId="0" fontId="101" fillId="0" borderId="10" xfId="0" applyFont="1" applyFill="1" applyBorder="1" applyAlignment="1">
      <alignment vertical="top" wrapText="1"/>
    </xf>
    <xf numFmtId="0" fontId="80" fillId="0" borderId="10" xfId="0" applyFont="1" applyFill="1" applyBorder="1" applyAlignment="1">
      <alignment vertical="top" wrapText="1"/>
    </xf>
    <xf numFmtId="4" fontId="7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right" vertical="top" wrapText="1"/>
    </xf>
    <xf numFmtId="49" fontId="4" fillId="0" borderId="24" xfId="0" applyNumberFormat="1" applyFont="1" applyBorder="1" applyAlignment="1">
      <alignment vertical="top" wrapText="1"/>
    </xf>
    <xf numFmtId="49" fontId="9" fillId="0" borderId="10" xfId="80" applyNumberFormat="1" applyFont="1" applyFill="1" applyBorder="1" applyAlignment="1">
      <alignment vertical="top" wrapText="1" shrinkToFit="1"/>
      <protection/>
    </xf>
    <xf numFmtId="49" fontId="9" fillId="0" borderId="10" xfId="0" applyNumberFormat="1" applyFont="1" applyFill="1" applyBorder="1" applyAlignment="1">
      <alignment vertical="top" wrapText="1"/>
    </xf>
    <xf numFmtId="164" fontId="9" fillId="0" borderId="10" xfId="0" applyNumberFormat="1" applyFont="1" applyFill="1" applyBorder="1" applyAlignment="1">
      <alignment horizontal="left" vertical="top" wrapText="1" shrinkToFit="1"/>
    </xf>
    <xf numFmtId="14" fontId="4" fillId="0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vertical="top" wrapText="1" shrinkToFit="1"/>
    </xf>
    <xf numFmtId="49" fontId="9" fillId="0" borderId="11" xfId="0" applyNumberFormat="1" applyFont="1" applyFill="1" applyBorder="1" applyAlignment="1">
      <alignment vertical="top" wrapText="1"/>
    </xf>
    <xf numFmtId="4" fontId="9" fillId="0" borderId="10" xfId="86" applyNumberFormat="1" applyFont="1" applyFill="1" applyBorder="1" applyAlignment="1">
      <alignment horizontal="left" vertical="top" wrapText="1" shrinkToFit="1"/>
      <protection/>
    </xf>
    <xf numFmtId="4" fontId="9" fillId="0" borderId="10" xfId="0" applyNumberFormat="1" applyFont="1" applyFill="1" applyBorder="1" applyAlignment="1">
      <alignment horizontal="right" vertical="top" wrapText="1"/>
    </xf>
    <xf numFmtId="14" fontId="9" fillId="0" borderId="10" xfId="0" applyNumberFormat="1" applyFont="1" applyFill="1" applyBorder="1" applyAlignment="1">
      <alignment horizontal="right" vertical="top" wrapText="1"/>
    </xf>
    <xf numFmtId="49" fontId="9" fillId="0" borderId="10" xfId="85" applyNumberFormat="1" applyFont="1" applyFill="1" applyBorder="1" applyAlignment="1">
      <alignment vertical="top" wrapText="1" shrinkToFit="1"/>
      <protection/>
    </xf>
    <xf numFmtId="49" fontId="9" fillId="0" borderId="10" xfId="0" applyNumberFormat="1" applyFont="1" applyBorder="1" applyAlignment="1">
      <alignment vertical="top" wrapText="1"/>
    </xf>
    <xf numFmtId="164" fontId="9" fillId="0" borderId="10" xfId="86" applyNumberFormat="1" applyFont="1" applyFill="1" applyBorder="1" applyAlignment="1">
      <alignment horizontal="left" vertical="top" wrapText="1" shrinkToFit="1"/>
      <protection/>
    </xf>
    <xf numFmtId="0" fontId="0" fillId="0" borderId="10" xfId="0" applyBorder="1" applyAlignment="1">
      <alignment/>
    </xf>
    <xf numFmtId="0" fontId="9" fillId="0" borderId="10" xfId="0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vertical="top" wrapText="1"/>
    </xf>
    <xf numFmtId="14" fontId="9" fillId="0" borderId="10" xfId="0" applyNumberFormat="1" applyFont="1" applyFill="1" applyBorder="1" applyAlignment="1">
      <alignment horizontal="left" vertical="top" wrapText="1" shrinkToFit="1"/>
    </xf>
    <xf numFmtId="0" fontId="9" fillId="0" borderId="10" xfId="0" applyFont="1" applyFill="1" applyBorder="1" applyAlignment="1">
      <alignment vertical="top" wrapText="1" shrinkToFit="1"/>
    </xf>
    <xf numFmtId="0" fontId="9" fillId="0" borderId="10" xfId="0" applyFont="1" applyFill="1" applyBorder="1" applyAlignment="1">
      <alignment horizontal="left" vertical="top" wrapText="1" shrinkToFit="1"/>
    </xf>
    <xf numFmtId="0" fontId="9" fillId="0" borderId="10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left" vertical="top" wrapText="1" shrinkToFit="1"/>
    </xf>
    <xf numFmtId="4" fontId="9" fillId="34" borderId="10" xfId="0" applyNumberFormat="1" applyFont="1" applyFill="1" applyBorder="1" applyAlignment="1">
      <alignment horizontal="left" vertical="top" wrapText="1"/>
    </xf>
    <xf numFmtId="14" fontId="9" fillId="34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 shrinkToFit="1"/>
    </xf>
    <xf numFmtId="49" fontId="95" fillId="0" borderId="15" xfId="0" applyNumberFormat="1" applyFont="1" applyBorder="1" applyAlignment="1">
      <alignment vertical="top" wrapText="1"/>
    </xf>
    <xf numFmtId="4" fontId="97" fillId="0" borderId="10" xfId="58" applyNumberFormat="1" applyFont="1" applyFill="1" applyBorder="1" applyAlignment="1">
      <alignment horizontal="left" vertical="top" wrapText="1" shrinkToFit="1"/>
      <protection/>
    </xf>
    <xf numFmtId="49" fontId="7" fillId="0" borderId="10" xfId="0" applyNumberFormat="1" applyFont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vertical="top" wrapText="1" shrinkToFit="1"/>
    </xf>
    <xf numFmtId="49" fontId="24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4" fontId="7" fillId="36" borderId="10" xfId="0" applyNumberFormat="1" applyFont="1" applyFill="1" applyBorder="1" applyAlignment="1">
      <alignment horizontal="center" vertical="top" wrapText="1" shrinkToFit="1"/>
    </xf>
    <xf numFmtId="4" fontId="7" fillId="36" borderId="10" xfId="0" applyNumberFormat="1" applyFont="1" applyFill="1" applyBorder="1" applyAlignment="1">
      <alignment horizontal="center" vertical="top" wrapText="1"/>
    </xf>
    <xf numFmtId="0" fontId="91" fillId="0" borderId="11" xfId="0" applyFont="1" applyFill="1" applyBorder="1" applyAlignment="1">
      <alignment vertical="top" wrapText="1" shrinkToFit="1"/>
    </xf>
    <xf numFmtId="1" fontId="9" fillId="36" borderId="10" xfId="0" applyNumberFormat="1" applyFont="1" applyFill="1" applyBorder="1" applyAlignment="1">
      <alignment horizontal="left" vertical="top" wrapText="1" shrinkToFit="1"/>
    </xf>
    <xf numFmtId="4" fontId="91" fillId="0" borderId="11" xfId="0" applyNumberFormat="1" applyFont="1" applyFill="1" applyBorder="1" applyAlignment="1">
      <alignment vertical="top" wrapText="1" shrinkToFit="1"/>
    </xf>
    <xf numFmtId="4" fontId="91" fillId="0" borderId="10" xfId="0" applyNumberFormat="1" applyFont="1" applyFill="1" applyBorder="1" applyAlignment="1">
      <alignment vertical="top" wrapText="1" shrinkToFit="1"/>
    </xf>
    <xf numFmtId="0" fontId="0" fillId="0" borderId="25" xfId="0" applyBorder="1" applyAlignment="1">
      <alignment horizontal="center"/>
    </xf>
    <xf numFmtId="0" fontId="5" fillId="0" borderId="15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0" fillId="0" borderId="23" xfId="0" applyBorder="1" applyAlignment="1">
      <alignment horizontal="right" vertical="top" wrapText="1"/>
    </xf>
    <xf numFmtId="0" fontId="0" fillId="0" borderId="2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0" fontId="0" fillId="0" borderId="23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left" vertical="top" wrapText="1" shrinkToFit="1"/>
    </xf>
    <xf numFmtId="49" fontId="2" fillId="36" borderId="24" xfId="0" applyNumberFormat="1" applyFont="1" applyFill="1" applyBorder="1" applyAlignment="1">
      <alignment horizontal="left" vertical="top" wrapText="1" shrinkToFit="1"/>
    </xf>
    <xf numFmtId="0" fontId="0" fillId="0" borderId="11" xfId="0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left" vertical="top" wrapText="1"/>
    </xf>
    <xf numFmtId="0" fontId="0" fillId="36" borderId="28" xfId="0" applyFont="1" applyFill="1" applyBorder="1" applyAlignment="1">
      <alignment horizontal="left" vertical="top" wrapText="1" shrinkToFit="1"/>
    </xf>
    <xf numFmtId="0" fontId="0" fillId="36" borderId="29" xfId="0" applyFont="1" applyFill="1" applyBorder="1" applyAlignment="1">
      <alignment horizontal="left" vertical="top" wrapText="1" shrinkToFit="1"/>
    </xf>
    <xf numFmtId="0" fontId="0" fillId="0" borderId="11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2" xfId="0" applyNumberFormat="1" applyFont="1" applyBorder="1" applyAlignment="1">
      <alignment vertical="top" wrapText="1"/>
    </xf>
    <xf numFmtId="49" fontId="4" fillId="0" borderId="23" xfId="0" applyNumberFormat="1" applyFont="1" applyBorder="1" applyAlignment="1">
      <alignment horizontal="right" vertical="top" wrapText="1"/>
    </xf>
    <xf numFmtId="49" fontId="4" fillId="0" borderId="27" xfId="0" applyNumberFormat="1" applyFont="1" applyBorder="1" applyAlignment="1">
      <alignment horizontal="right" vertical="top" wrapText="1"/>
    </xf>
    <xf numFmtId="49" fontId="11" fillId="0" borderId="30" xfId="0" applyNumberFormat="1" applyFont="1" applyBorder="1" applyAlignment="1">
      <alignment horizontal="center" vertical="top" wrapText="1"/>
    </xf>
    <xf numFmtId="0" fontId="6" fillId="0" borderId="31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15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right" vertical="top" wrapText="1"/>
    </xf>
    <xf numFmtId="49" fontId="4" fillId="0" borderId="13" xfId="0" applyNumberFormat="1" applyFont="1" applyBorder="1" applyAlignment="1">
      <alignment horizontal="right" vertical="top" wrapText="1"/>
    </xf>
    <xf numFmtId="49" fontId="22" fillId="0" borderId="15" xfId="0" applyNumberFormat="1" applyFont="1" applyFill="1" applyBorder="1" applyAlignment="1">
      <alignment horizontal="left" vertical="top" wrapText="1"/>
    </xf>
    <xf numFmtId="49" fontId="22" fillId="0" borderId="13" xfId="0" applyNumberFormat="1" applyFont="1" applyFill="1" applyBorder="1" applyAlignment="1">
      <alignment horizontal="left" vertical="top" wrapText="1"/>
    </xf>
    <xf numFmtId="49" fontId="9" fillId="0" borderId="15" xfId="79" applyNumberFormat="1" applyFont="1" applyFill="1" applyBorder="1" applyAlignment="1">
      <alignment horizontal="left" vertical="top" wrapText="1" shrinkToFit="1"/>
      <protection/>
    </xf>
    <xf numFmtId="49" fontId="9" fillId="0" borderId="13" xfId="79" applyNumberFormat="1" applyFont="1" applyFill="1" applyBorder="1" applyAlignment="1">
      <alignment horizontal="left" vertical="top" wrapText="1" shrinkToFit="1"/>
      <protection/>
    </xf>
    <xf numFmtId="49" fontId="12" fillId="0" borderId="0" xfId="0" applyNumberFormat="1" applyFont="1" applyAlignment="1">
      <alignment horizontal="center" vertical="top" wrapText="1"/>
    </xf>
    <xf numFmtId="49" fontId="4" fillId="0" borderId="23" xfId="0" applyNumberFormat="1" applyFont="1" applyBorder="1" applyAlignment="1">
      <alignment vertical="top" wrapText="1"/>
    </xf>
    <xf numFmtId="49" fontId="4" fillId="0" borderId="27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11" fillId="0" borderId="31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10" fillId="0" borderId="15" xfId="0" applyNumberFormat="1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32" xfId="0" applyBorder="1" applyAlignment="1">
      <alignment vertical="top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1" xfId="57"/>
    <cellStyle name="Обычный 11 2" xfId="58"/>
    <cellStyle name="Обычный 12" xfId="59"/>
    <cellStyle name="Обычный 12 2" xfId="60"/>
    <cellStyle name="Обычный 13" xfId="61"/>
    <cellStyle name="Обычный 13 2" xfId="62"/>
    <cellStyle name="Обычный 14" xfId="63"/>
    <cellStyle name="Обычный 15" xfId="64"/>
    <cellStyle name="Обычный 15 2" xfId="65"/>
    <cellStyle name="Обычный 16" xfId="66"/>
    <cellStyle name="Обычный 16 2" xfId="67"/>
    <cellStyle name="Обычный 17" xfId="68"/>
    <cellStyle name="Обычный 17 2" xfId="69"/>
    <cellStyle name="Обычный 18" xfId="70"/>
    <cellStyle name="Обычный 18 2" xfId="71"/>
    <cellStyle name="Обычный 19" xfId="72"/>
    <cellStyle name="Обычный 2" xfId="73"/>
    <cellStyle name="Обычный 2 2" xfId="74"/>
    <cellStyle name="Обычный 20" xfId="75"/>
    <cellStyle name="Обычный 21" xfId="76"/>
    <cellStyle name="Обычный 22" xfId="77"/>
    <cellStyle name="Обычный 3" xfId="78"/>
    <cellStyle name="Обычный 4" xfId="79"/>
    <cellStyle name="Обычный 5" xfId="80"/>
    <cellStyle name="Обычный 6" xfId="81"/>
    <cellStyle name="Обычный 6 2" xfId="82"/>
    <cellStyle name="Обычный 6 2 2" xfId="83"/>
    <cellStyle name="Обычный 6 3" xfId="84"/>
    <cellStyle name="Обычный 7" xfId="85"/>
    <cellStyle name="Обычный 8" xfId="86"/>
    <cellStyle name="Обычный 9" xfId="87"/>
    <cellStyle name="Обычный 9 2" xfId="88"/>
    <cellStyle name="Обычный_Раздел 3" xfId="89"/>
    <cellStyle name="Обычный_Раздел 3_1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Финансовый 2" xfId="100"/>
    <cellStyle name="Финансовый 3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36"/>
  <sheetViews>
    <sheetView tabSelected="1" view="pageBreakPreview" zoomScale="86" zoomScaleNormal="80" zoomScaleSheetLayoutView="86" zoomScalePageLayoutView="0" workbookViewId="0" topLeftCell="A1">
      <pane xSplit="12" ySplit="6" topLeftCell="M7" activePane="bottomRight" state="frozen"/>
      <selection pane="topLeft"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J16" sqref="J16"/>
    </sheetView>
  </sheetViews>
  <sheetFormatPr defaultColWidth="9.00390625" defaultRowHeight="12.75"/>
  <cols>
    <col min="1" max="4" width="9.125" style="2" customWidth="1"/>
    <col min="5" max="5" width="14.00390625" style="1" customWidth="1"/>
    <col min="6" max="6" width="15.125" style="2" customWidth="1"/>
    <col min="7" max="7" width="33.375" style="11" customWidth="1"/>
    <col min="8" max="8" width="6.125" style="11" customWidth="1"/>
    <col min="9" max="9" width="9.375" style="3" customWidth="1"/>
    <col min="10" max="10" width="32.00390625" style="9" customWidth="1"/>
    <col min="11" max="11" width="13.625" style="2" customWidth="1"/>
    <col min="12" max="12" width="12.75390625" style="2" customWidth="1"/>
    <col min="13" max="13" width="13.00390625" style="30" customWidth="1"/>
    <col min="14" max="14" width="14.125" style="4" customWidth="1"/>
    <col min="15" max="15" width="12.875" style="4" customWidth="1"/>
    <col min="16" max="16" width="13.875" style="4" customWidth="1"/>
    <col min="17" max="17" width="16.125" style="2" customWidth="1"/>
    <col min="18" max="18" width="14.75390625" style="16" customWidth="1"/>
    <col min="19" max="19" width="39.25390625" style="2" customWidth="1"/>
    <col min="20" max="20" width="29.625" style="2" customWidth="1"/>
    <col min="21" max="21" width="22.75390625" style="2" customWidth="1"/>
    <col min="22" max="22" width="32.875" style="2" customWidth="1"/>
    <col min="23" max="23" width="22.25390625" style="11" customWidth="1"/>
    <col min="24" max="24" width="9.125" style="39" customWidth="1"/>
    <col min="25" max="25" width="18.75390625" style="2" customWidth="1"/>
    <col min="26" max="16384" width="9.125" style="2" customWidth="1"/>
  </cols>
  <sheetData>
    <row r="4" spans="5:19" ht="12.75">
      <c r="E4" s="60"/>
      <c r="F4" s="11"/>
      <c r="J4" s="38"/>
      <c r="K4" s="11"/>
      <c r="L4" s="11"/>
      <c r="M4" s="61"/>
      <c r="N4" s="62"/>
      <c r="O4" s="62"/>
      <c r="P4" s="62"/>
      <c r="Q4" s="11"/>
      <c r="R4" s="45"/>
      <c r="S4" s="11"/>
    </row>
    <row r="5" ht="12.75" customHeight="1">
      <c r="H5" s="2"/>
    </row>
    <row r="6" ht="12.75" customHeight="1">
      <c r="H6" s="2"/>
    </row>
    <row r="7" spans="5:24" s="11" customFormat="1" ht="15" customHeight="1">
      <c r="E7" s="1"/>
      <c r="F7" s="2"/>
      <c r="H7" s="2"/>
      <c r="I7" s="3"/>
      <c r="J7" s="9"/>
      <c r="K7" s="2"/>
      <c r="L7" s="2"/>
      <c r="M7" s="30"/>
      <c r="N7" s="4"/>
      <c r="O7" s="4"/>
      <c r="P7" s="4"/>
      <c r="Q7" s="2"/>
      <c r="R7" s="16"/>
      <c r="S7" s="2"/>
      <c r="T7" s="2"/>
      <c r="U7" s="2"/>
      <c r="V7" s="2"/>
      <c r="X7" s="39"/>
    </row>
    <row r="8" spans="5:24" s="11" customFormat="1" ht="42" customHeight="1">
      <c r="E8" s="1"/>
      <c r="F8" s="2"/>
      <c r="H8" s="2"/>
      <c r="I8" s="3"/>
      <c r="J8" s="9"/>
      <c r="K8" s="2"/>
      <c r="L8" s="2"/>
      <c r="M8" s="30"/>
      <c r="N8" s="4"/>
      <c r="O8" s="4"/>
      <c r="P8" s="4"/>
      <c r="Q8" s="2"/>
      <c r="R8" s="16"/>
      <c r="S8" s="2"/>
      <c r="T8" s="2"/>
      <c r="U8" s="2"/>
      <c r="V8" s="2"/>
      <c r="X8" s="39"/>
    </row>
    <row r="9" spans="5:10" ht="33" customHeight="1">
      <c r="E9" s="75"/>
      <c r="F9" s="76"/>
      <c r="G9" s="75" t="s">
        <v>47</v>
      </c>
      <c r="H9" s="76"/>
      <c r="I9" s="76"/>
      <c r="J9"/>
    </row>
    <row r="10" spans="5:10" ht="14.25" customHeight="1">
      <c r="E10" s="77"/>
      <c r="F10" s="77"/>
      <c r="G10" s="76"/>
      <c r="H10" s="76"/>
      <c r="I10" s="76"/>
      <c r="J10"/>
    </row>
    <row r="11" spans="5:10" ht="36.75" customHeight="1">
      <c r="E11" s="76"/>
      <c r="F11" s="78"/>
      <c r="G11" s="78" t="s">
        <v>69</v>
      </c>
      <c r="H11" s="79"/>
      <c r="I11" s="76"/>
      <c r="J11"/>
    </row>
    <row r="12" spans="5:10" ht="36" customHeight="1">
      <c r="E12" s="76"/>
      <c r="F12" s="78"/>
      <c r="G12" s="78" t="s">
        <v>753</v>
      </c>
      <c r="H12" s="79"/>
      <c r="I12" s="76"/>
      <c r="J12"/>
    </row>
    <row r="13" spans="5:10" ht="36" customHeight="1">
      <c r="E13" s="76"/>
      <c r="F13" s="78"/>
      <c r="G13" s="78" t="s">
        <v>48</v>
      </c>
      <c r="H13" s="79"/>
      <c r="I13" s="76"/>
      <c r="J13"/>
    </row>
    <row r="14" spans="5:10" ht="32.25" customHeight="1">
      <c r="E14" s="76"/>
      <c r="F14" s="367" t="s">
        <v>1001</v>
      </c>
      <c r="G14" s="368"/>
      <c r="H14" s="368"/>
      <c r="I14" s="368"/>
      <c r="J14"/>
    </row>
    <row r="15" spans="5:10" ht="14.25" customHeight="1">
      <c r="E15" s="76"/>
      <c r="F15" s="76"/>
      <c r="G15" s="76"/>
      <c r="H15" s="76"/>
      <c r="I15" s="76"/>
      <c r="J15"/>
    </row>
    <row r="16" spans="5:10" ht="14.25" customHeight="1">
      <c r="E16"/>
      <c r="F16"/>
      <c r="G16"/>
      <c r="H16"/>
      <c r="I16"/>
      <c r="J16"/>
    </row>
    <row r="17" spans="5:10" ht="14.25" customHeight="1">
      <c r="E17"/>
      <c r="F17"/>
      <c r="G17"/>
      <c r="H17"/>
      <c r="I17"/>
      <c r="J17"/>
    </row>
    <row r="18" spans="5:10" ht="14.25" customHeight="1">
      <c r="E18"/>
      <c r="F18"/>
      <c r="G18"/>
      <c r="H18"/>
      <c r="I18"/>
      <c r="J18"/>
    </row>
    <row r="19" spans="5:10" ht="14.25" customHeight="1">
      <c r="E19"/>
      <c r="F19"/>
      <c r="G19"/>
      <c r="H19"/>
      <c r="I19"/>
      <c r="J19"/>
    </row>
    <row r="20" ht="14.25" customHeight="1">
      <c r="H20" s="2"/>
    </row>
    <row r="21" ht="14.25" customHeight="1">
      <c r="H21" s="2"/>
    </row>
    <row r="22" ht="14.25" customHeight="1">
      <c r="H22" s="2"/>
    </row>
    <row r="23" ht="10.5" customHeight="1">
      <c r="H23" s="2"/>
    </row>
    <row r="24" ht="11.25" customHeight="1">
      <c r="H24" s="2"/>
    </row>
    <row r="25" ht="19.5" customHeight="1">
      <c r="H25" s="2"/>
    </row>
    <row r="26" ht="12.75" customHeight="1">
      <c r="H26" s="2"/>
    </row>
    <row r="27" ht="12.75" customHeight="1">
      <c r="H27" s="2"/>
    </row>
    <row r="28" ht="12.75" customHeight="1">
      <c r="H28" s="2"/>
    </row>
    <row r="29" ht="12.75" customHeight="1">
      <c r="H29" s="2"/>
    </row>
    <row r="30" ht="12.75" customHeight="1">
      <c r="H30" s="2"/>
    </row>
    <row r="31" ht="12.75" customHeight="1">
      <c r="H31" s="2"/>
    </row>
    <row r="32" ht="12.75" customHeight="1">
      <c r="H32" s="2"/>
    </row>
    <row r="33" ht="12.75" customHeight="1">
      <c r="H33" s="2"/>
    </row>
    <row r="34" spans="1:25" s="3" customFormat="1" ht="12.75" customHeight="1">
      <c r="A34" s="2"/>
      <c r="B34" s="2"/>
      <c r="C34" s="2"/>
      <c r="D34" s="2"/>
      <c r="E34" s="1"/>
      <c r="F34" s="2"/>
      <c r="G34" s="11"/>
      <c r="H34" s="2"/>
      <c r="J34" s="9"/>
      <c r="K34" s="2"/>
      <c r="L34" s="2"/>
      <c r="M34" s="30"/>
      <c r="N34" s="4"/>
      <c r="O34" s="4"/>
      <c r="P34" s="4"/>
      <c r="Q34" s="2"/>
      <c r="R34" s="16"/>
      <c r="S34" s="2"/>
      <c r="T34" s="2"/>
      <c r="U34" s="2"/>
      <c r="V34" s="2"/>
      <c r="W34" s="11"/>
      <c r="X34" s="39"/>
      <c r="Y34" s="2"/>
    </row>
    <row r="35" spans="1:25" s="3" customFormat="1" ht="12.75" customHeight="1">
      <c r="A35" s="2"/>
      <c r="B35" s="2"/>
      <c r="C35" s="2"/>
      <c r="D35" s="2"/>
      <c r="E35" s="1"/>
      <c r="F35" s="2"/>
      <c r="G35" s="11"/>
      <c r="H35" s="2"/>
      <c r="J35" s="9"/>
      <c r="K35" s="2"/>
      <c r="L35" s="2"/>
      <c r="M35" s="30"/>
      <c r="N35" s="4"/>
      <c r="O35" s="4"/>
      <c r="P35" s="4"/>
      <c r="Q35" s="2"/>
      <c r="R35" s="16"/>
      <c r="S35" s="2"/>
      <c r="T35" s="2"/>
      <c r="U35" s="2"/>
      <c r="V35" s="2"/>
      <c r="W35" s="11"/>
      <c r="X35" s="39"/>
      <c r="Y35" s="2"/>
    </row>
    <row r="36" spans="1:25" s="3" customFormat="1" ht="12.75" customHeight="1">
      <c r="A36" s="2"/>
      <c r="B36" s="2"/>
      <c r="C36" s="2"/>
      <c r="D36" s="2"/>
      <c r="E36" s="1"/>
      <c r="F36" s="2"/>
      <c r="G36" s="65"/>
      <c r="H36" s="2"/>
      <c r="J36" s="9"/>
      <c r="K36" s="2"/>
      <c r="L36" s="2"/>
      <c r="M36" s="30"/>
      <c r="N36" s="4"/>
      <c r="O36" s="4"/>
      <c r="P36" s="4"/>
      <c r="Q36" s="2"/>
      <c r="R36" s="16"/>
      <c r="S36" s="2"/>
      <c r="T36" s="2"/>
      <c r="U36" s="2"/>
      <c r="V36" s="2"/>
      <c r="W36" s="11"/>
      <c r="X36" s="39"/>
      <c r="Y36" s="2"/>
    </row>
  </sheetData>
  <sheetProtection/>
  <mergeCells count="1">
    <mergeCell ref="F14:I14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0">
      <selection activeCell="H15" sqref="H15"/>
    </sheetView>
  </sheetViews>
  <sheetFormatPr defaultColWidth="9.00390625" defaultRowHeight="12.75"/>
  <cols>
    <col min="1" max="1" width="7.75390625" style="0" customWidth="1"/>
    <col min="2" max="2" width="24.125" style="0" customWidth="1"/>
    <col min="3" max="3" width="20.75390625" style="0" customWidth="1"/>
    <col min="4" max="4" width="18.75390625" style="0" customWidth="1"/>
    <col min="5" max="5" width="15.625" style="0" customWidth="1"/>
    <col min="6" max="6" width="26.00390625" style="0" customWidth="1"/>
  </cols>
  <sheetData>
    <row r="1" spans="1:6" ht="12.75">
      <c r="A1" s="23"/>
      <c r="B1" s="344" t="s">
        <v>986</v>
      </c>
      <c r="C1" s="344"/>
      <c r="D1" s="344"/>
      <c r="E1" s="365"/>
      <c r="F1" s="365"/>
    </row>
    <row r="2" spans="1:6" ht="12.75">
      <c r="A2" s="14"/>
      <c r="B2" s="366"/>
      <c r="C2" s="366"/>
      <c r="D2" s="366"/>
      <c r="E2" s="366"/>
      <c r="F2" s="366"/>
    </row>
    <row r="3" spans="1:6" ht="31.5">
      <c r="A3" s="299" t="s">
        <v>987</v>
      </c>
      <c r="B3" s="300" t="s">
        <v>955</v>
      </c>
      <c r="C3" s="300" t="s">
        <v>956</v>
      </c>
      <c r="D3" s="300" t="s">
        <v>957</v>
      </c>
      <c r="E3" s="300" t="s">
        <v>958</v>
      </c>
      <c r="F3" s="300" t="s">
        <v>959</v>
      </c>
    </row>
    <row r="4" spans="1:6" ht="12.75">
      <c r="A4" s="35">
        <v>1</v>
      </c>
      <c r="B4" s="33">
        <v>2</v>
      </c>
      <c r="C4" s="33">
        <v>3</v>
      </c>
      <c r="D4" s="33">
        <v>4</v>
      </c>
      <c r="E4" s="34">
        <v>5</v>
      </c>
      <c r="F4" s="35">
        <v>6</v>
      </c>
    </row>
    <row r="5" spans="1:6" ht="12.75">
      <c r="A5" s="87"/>
      <c r="B5" s="358"/>
      <c r="C5" s="359"/>
      <c r="D5" s="359"/>
      <c r="E5" s="359"/>
      <c r="F5" s="359"/>
    </row>
    <row r="6" spans="1:6" ht="48">
      <c r="A6" s="87" t="s">
        <v>25</v>
      </c>
      <c r="B6" s="257" t="s">
        <v>539</v>
      </c>
      <c r="C6" s="258" t="s">
        <v>960</v>
      </c>
      <c r="D6" s="301">
        <v>4170</v>
      </c>
      <c r="E6" s="260" t="s">
        <v>961</v>
      </c>
      <c r="F6" s="261" t="s">
        <v>962</v>
      </c>
    </row>
    <row r="7" spans="1:6" ht="24">
      <c r="A7" s="87" t="s">
        <v>988</v>
      </c>
      <c r="B7" s="257" t="s">
        <v>539</v>
      </c>
      <c r="C7" s="258" t="s">
        <v>963</v>
      </c>
      <c r="D7" s="302">
        <v>1641</v>
      </c>
      <c r="E7" s="260" t="s">
        <v>964</v>
      </c>
      <c r="F7" s="261" t="s">
        <v>965</v>
      </c>
    </row>
    <row r="8" spans="1:6" ht="36">
      <c r="A8" s="87" t="s">
        <v>989</v>
      </c>
      <c r="B8" s="257" t="s">
        <v>539</v>
      </c>
      <c r="C8" s="258" t="s">
        <v>966</v>
      </c>
      <c r="D8" s="301">
        <v>8150</v>
      </c>
      <c r="E8" s="301" t="s">
        <v>967</v>
      </c>
      <c r="F8" s="261" t="s">
        <v>968</v>
      </c>
    </row>
    <row r="9" spans="1:6" ht="24">
      <c r="A9" s="87" t="s">
        <v>505</v>
      </c>
      <c r="B9" s="257" t="s">
        <v>539</v>
      </c>
      <c r="C9" s="258" t="s">
        <v>969</v>
      </c>
      <c r="D9" s="302">
        <v>620</v>
      </c>
      <c r="E9" s="260" t="s">
        <v>970</v>
      </c>
      <c r="F9" s="261" t="s">
        <v>971</v>
      </c>
    </row>
    <row r="10" spans="1:6" ht="36">
      <c r="A10" s="87" t="s">
        <v>990</v>
      </c>
      <c r="B10" s="257" t="s">
        <v>539</v>
      </c>
      <c r="C10" s="258" t="s">
        <v>972</v>
      </c>
      <c r="D10" s="301">
        <v>14046</v>
      </c>
      <c r="E10" s="260" t="s">
        <v>973</v>
      </c>
      <c r="F10" s="261" t="s">
        <v>974</v>
      </c>
    </row>
    <row r="11" spans="1:6" ht="36">
      <c r="A11" s="87" t="s">
        <v>590</v>
      </c>
      <c r="B11" s="257" t="s">
        <v>539</v>
      </c>
      <c r="C11" s="258" t="s">
        <v>975</v>
      </c>
      <c r="D11" s="302">
        <v>24</v>
      </c>
      <c r="E11" s="260" t="s">
        <v>976</v>
      </c>
      <c r="F11" s="261" t="s">
        <v>977</v>
      </c>
    </row>
    <row r="12" spans="1:6" ht="24">
      <c r="A12" s="87" t="s">
        <v>991</v>
      </c>
      <c r="B12" s="257" t="s">
        <v>539</v>
      </c>
      <c r="C12" s="258" t="s">
        <v>978</v>
      </c>
      <c r="D12" s="301">
        <v>255.6</v>
      </c>
      <c r="E12" s="260" t="s">
        <v>979</v>
      </c>
      <c r="F12" s="261" t="s">
        <v>980</v>
      </c>
    </row>
    <row r="13" spans="1:6" ht="24">
      <c r="A13" s="87" t="s">
        <v>992</v>
      </c>
      <c r="B13" s="257" t="s">
        <v>539</v>
      </c>
      <c r="C13" s="258" t="s">
        <v>981</v>
      </c>
      <c r="D13" s="302">
        <v>198</v>
      </c>
      <c r="E13" s="260" t="s">
        <v>979</v>
      </c>
      <c r="F13" s="261" t="s">
        <v>982</v>
      </c>
    </row>
    <row r="14" spans="1:6" ht="36">
      <c r="A14" s="87" t="s">
        <v>580</v>
      </c>
      <c r="B14" s="257" t="s">
        <v>539</v>
      </c>
      <c r="C14" s="258" t="s">
        <v>983</v>
      </c>
      <c r="D14" s="227">
        <v>1000</v>
      </c>
      <c r="E14" s="265" t="s">
        <v>984</v>
      </c>
      <c r="F14" s="261" t="s">
        <v>985</v>
      </c>
    </row>
    <row r="15" spans="1:6" ht="108">
      <c r="A15" s="87" t="s">
        <v>993</v>
      </c>
      <c r="B15" s="257" t="s">
        <v>539</v>
      </c>
      <c r="C15" s="89" t="s">
        <v>995</v>
      </c>
      <c r="D15" s="301">
        <v>5696</v>
      </c>
      <c r="E15" s="260" t="s">
        <v>996</v>
      </c>
      <c r="F15" s="228" t="s">
        <v>997</v>
      </c>
    </row>
    <row r="16" spans="1:6" ht="108">
      <c r="A16" s="87" t="s">
        <v>994</v>
      </c>
      <c r="B16" s="257" t="s">
        <v>539</v>
      </c>
      <c r="C16" s="89" t="s">
        <v>998</v>
      </c>
      <c r="D16" s="301">
        <v>653</v>
      </c>
      <c r="E16" s="260" t="s">
        <v>999</v>
      </c>
      <c r="F16" s="228" t="s">
        <v>1000</v>
      </c>
    </row>
    <row r="17" spans="1:6" ht="12.75">
      <c r="A17" s="87"/>
      <c r="B17" s="228"/>
      <c r="C17" s="89"/>
      <c r="D17" s="259"/>
      <c r="E17" s="260"/>
      <c r="F17" s="228"/>
    </row>
    <row r="18" spans="1:6" ht="12.75">
      <c r="A18" s="87"/>
      <c r="B18" s="228"/>
      <c r="C18" s="89"/>
      <c r="D18" s="259"/>
      <c r="E18" s="260"/>
      <c r="F18" s="228"/>
    </row>
    <row r="19" spans="1:6" ht="12.75">
      <c r="A19" s="87"/>
      <c r="B19" s="228"/>
      <c r="C19" s="89"/>
      <c r="D19" s="259"/>
      <c r="E19" s="260"/>
      <c r="F19" s="228"/>
    </row>
    <row r="20" spans="1:6" ht="12.75">
      <c r="A20" s="87"/>
      <c r="B20" s="228"/>
      <c r="C20" s="89"/>
      <c r="D20" s="259"/>
      <c r="E20" s="260"/>
      <c r="F20" s="228"/>
    </row>
    <row r="21" spans="1:6" ht="12.75">
      <c r="A21" s="87"/>
      <c r="B21" s="228"/>
      <c r="C21" s="89"/>
      <c r="D21" s="259"/>
      <c r="E21" s="260"/>
      <c r="F21" s="228"/>
    </row>
    <row r="22" spans="1:6" ht="12.75">
      <c r="A22" s="87"/>
      <c r="B22" s="228"/>
      <c r="C22" s="89"/>
      <c r="D22" s="259"/>
      <c r="E22" s="260"/>
      <c r="F22" s="228"/>
    </row>
    <row r="23" spans="1:6" ht="12.75">
      <c r="A23" s="87"/>
      <c r="B23" s="228"/>
      <c r="C23" s="89"/>
      <c r="D23" s="259"/>
      <c r="E23" s="260"/>
      <c r="F23" s="228"/>
    </row>
    <row r="24" spans="1:6" ht="12.75">
      <c r="A24" s="87"/>
      <c r="B24" s="228"/>
      <c r="C24" s="89"/>
      <c r="D24" s="259"/>
      <c r="E24" s="260"/>
      <c r="F24" s="228"/>
    </row>
    <row r="25" spans="1:6" ht="12.75">
      <c r="A25" s="87"/>
      <c r="B25" s="228"/>
      <c r="C25" s="89"/>
      <c r="D25" s="259"/>
      <c r="E25" s="260"/>
      <c r="F25" s="228"/>
    </row>
    <row r="26" spans="1:6" ht="12.75">
      <c r="A26" s="87"/>
      <c r="B26" s="228"/>
      <c r="C26" s="89"/>
      <c r="D26" s="259"/>
      <c r="E26" s="260"/>
      <c r="F26" s="228"/>
    </row>
    <row r="27" spans="1:6" ht="12.75">
      <c r="A27" s="87"/>
      <c r="B27" s="303"/>
      <c r="C27" s="304"/>
      <c r="D27" s="305"/>
      <c r="E27" s="303"/>
      <c r="F27" s="303"/>
    </row>
    <row r="28" spans="1:6" ht="12.75">
      <c r="A28" s="87"/>
      <c r="B28" s="303"/>
      <c r="C28" s="304"/>
      <c r="D28" s="305"/>
      <c r="E28" s="303"/>
      <c r="F28" s="303"/>
    </row>
    <row r="29" spans="1:6" ht="12.75">
      <c r="A29" s="87"/>
      <c r="B29" s="303"/>
      <c r="C29" s="303"/>
      <c r="D29" s="305"/>
      <c r="E29" s="303"/>
      <c r="F29" s="303"/>
    </row>
    <row r="30" spans="1:6" ht="12.75">
      <c r="A30" s="87"/>
      <c r="B30" s="303"/>
      <c r="C30" s="303"/>
      <c r="D30" s="305"/>
      <c r="E30" s="303"/>
      <c r="F30" s="303"/>
    </row>
    <row r="31" spans="1:6" ht="12.75">
      <c r="A31" s="87"/>
      <c r="B31" s="303"/>
      <c r="C31" s="303"/>
      <c r="D31" s="305"/>
      <c r="E31" s="303"/>
      <c r="F31" s="303"/>
    </row>
    <row r="32" spans="1:6" ht="12.75">
      <c r="A32" s="87"/>
      <c r="B32" s="99"/>
      <c r="C32" s="99"/>
      <c r="D32" s="306"/>
      <c r="E32" s="99"/>
      <c r="F32" s="99"/>
    </row>
  </sheetData>
  <sheetProtection/>
  <mergeCells count="2">
    <mergeCell ref="B5:F5"/>
    <mergeCell ref="B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="80" zoomScaleNormal="80" zoomScaleSheetLayoutView="86" zoomScalePageLayoutView="0" workbookViewId="0" topLeftCell="A1">
      <pane xSplit="7" ySplit="6" topLeftCell="Q7" activePane="bottomRight" state="frozen"/>
      <selection pane="topLeft"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Q14" sqref="Q14"/>
    </sheetView>
  </sheetViews>
  <sheetFormatPr defaultColWidth="9.00390625" defaultRowHeight="12.75"/>
  <cols>
    <col min="1" max="1" width="14.00390625" style="1" customWidth="1"/>
    <col min="2" max="2" width="18.375" style="2" customWidth="1"/>
    <col min="3" max="3" width="33.375" style="11" customWidth="1"/>
    <col min="4" max="4" width="9.375" style="3" customWidth="1"/>
    <col min="5" max="5" width="29.125" style="9" customWidth="1"/>
    <col min="6" max="6" width="13.625" style="2" customWidth="1"/>
    <col min="7" max="7" width="20.25390625" style="2" customWidth="1"/>
    <col min="8" max="8" width="20.25390625" style="30" customWidth="1"/>
    <col min="9" max="9" width="15.25390625" style="4" customWidth="1"/>
    <col min="10" max="10" width="13.625" style="4" customWidth="1"/>
    <col min="11" max="11" width="15.125" style="4" customWidth="1"/>
    <col min="12" max="12" width="16.125" style="2" customWidth="1"/>
    <col min="13" max="13" width="14.75390625" style="16" customWidth="1"/>
    <col min="14" max="14" width="39.25390625" style="2" customWidth="1"/>
    <col min="15" max="15" width="29.625" style="2" customWidth="1"/>
    <col min="16" max="16" width="22.75390625" style="2" customWidth="1"/>
    <col min="17" max="17" width="32.875" style="2" customWidth="1"/>
    <col min="18" max="18" width="18.75390625" style="2" customWidth="1"/>
    <col min="19" max="16384" width="9.125" style="2" customWidth="1"/>
  </cols>
  <sheetData>
    <row r="1" spans="1:17" ht="12.75">
      <c r="A1" s="141"/>
      <c r="B1" s="142"/>
      <c r="C1" s="142"/>
      <c r="D1" s="143"/>
      <c r="E1" s="129"/>
      <c r="F1" s="142"/>
      <c r="G1" s="142"/>
      <c r="H1" s="144"/>
      <c r="I1" s="145"/>
      <c r="J1" s="145"/>
      <c r="K1" s="145"/>
      <c r="L1" s="142"/>
      <c r="M1" s="146"/>
      <c r="N1" s="142"/>
      <c r="O1" s="147"/>
      <c r="P1" s="147"/>
      <c r="Q1" s="147"/>
    </row>
    <row r="2" spans="1:17" ht="31.5" customHeight="1">
      <c r="A2" s="148" t="s">
        <v>10</v>
      </c>
      <c r="B2" s="149"/>
      <c r="C2" s="150" t="s">
        <v>11</v>
      </c>
      <c r="D2" s="151"/>
      <c r="E2" s="80"/>
      <c r="F2" s="152"/>
      <c r="G2" s="152"/>
      <c r="H2" s="71"/>
      <c r="I2" s="72"/>
      <c r="J2" s="64"/>
      <c r="K2" s="68"/>
      <c r="L2" s="56"/>
      <c r="M2" s="56"/>
      <c r="N2" s="153"/>
      <c r="O2" s="70"/>
      <c r="P2" s="63"/>
      <c r="Q2" s="67"/>
    </row>
    <row r="3" spans="1:17" ht="12.75" customHeight="1">
      <c r="A3" s="130"/>
      <c r="B3" s="39"/>
      <c r="C3" s="39"/>
      <c r="D3" s="131"/>
      <c r="E3" s="132"/>
      <c r="F3" s="39"/>
      <c r="G3" s="39"/>
      <c r="H3" s="133"/>
      <c r="I3" s="134"/>
      <c r="J3" s="134"/>
      <c r="K3" s="134"/>
      <c r="L3" s="39"/>
      <c r="M3" s="135"/>
      <c r="N3" s="39"/>
      <c r="O3" s="39"/>
      <c r="P3" s="136" t="s">
        <v>22</v>
      </c>
      <c r="Q3" s="39"/>
    </row>
    <row r="4" spans="1:17" ht="80.25" customHeight="1">
      <c r="A4" s="137" t="s">
        <v>18</v>
      </c>
      <c r="B4" s="10" t="s">
        <v>12</v>
      </c>
      <c r="C4" s="311" t="s">
        <v>15</v>
      </c>
      <c r="D4" s="312"/>
      <c r="E4" s="10" t="s">
        <v>41</v>
      </c>
      <c r="F4" s="308" t="s">
        <v>24</v>
      </c>
      <c r="G4" s="309"/>
      <c r="H4" s="310"/>
      <c r="I4" s="40" t="s">
        <v>13</v>
      </c>
      <c r="J4" s="40" t="s">
        <v>23</v>
      </c>
      <c r="K4" s="40" t="s">
        <v>16</v>
      </c>
      <c r="L4" s="41" t="s">
        <v>42</v>
      </c>
      <c r="M4" s="54" t="s">
        <v>44</v>
      </c>
      <c r="N4" s="10" t="s">
        <v>7</v>
      </c>
      <c r="O4" s="10" t="s">
        <v>8</v>
      </c>
      <c r="P4" s="10" t="s">
        <v>17</v>
      </c>
      <c r="Q4" s="10" t="s">
        <v>19</v>
      </c>
    </row>
    <row r="5" spans="1:18" ht="12.75" customHeight="1" thickBot="1">
      <c r="A5" s="138">
        <v>1</v>
      </c>
      <c r="B5" s="7">
        <v>2</v>
      </c>
      <c r="C5" s="316">
        <v>3</v>
      </c>
      <c r="D5" s="317"/>
      <c r="E5" s="83">
        <v>4</v>
      </c>
      <c r="F5" s="313">
        <v>5</v>
      </c>
      <c r="G5" s="314"/>
      <c r="H5" s="315"/>
      <c r="I5" s="6">
        <v>6</v>
      </c>
      <c r="J5" s="6">
        <v>7</v>
      </c>
      <c r="K5" s="6">
        <v>8</v>
      </c>
      <c r="L5" s="5">
        <v>9</v>
      </c>
      <c r="M5" s="17">
        <v>10</v>
      </c>
      <c r="N5" s="5">
        <v>11</v>
      </c>
      <c r="O5" s="5">
        <v>12</v>
      </c>
      <c r="P5" s="5">
        <v>13</v>
      </c>
      <c r="Q5" s="5">
        <v>14</v>
      </c>
      <c r="R5" s="39"/>
    </row>
    <row r="6" spans="1:17" ht="17.25" customHeight="1" thickBot="1">
      <c r="A6" s="139" t="s">
        <v>36</v>
      </c>
      <c r="B6" s="326" t="s">
        <v>37</v>
      </c>
      <c r="C6" s="327"/>
      <c r="D6" s="327"/>
      <c r="E6" s="327"/>
      <c r="F6" s="327"/>
      <c r="G6" s="328"/>
      <c r="H6" s="140"/>
      <c r="I6" s="140"/>
      <c r="J6" s="140"/>
      <c r="K6" s="140"/>
      <c r="L6" s="307"/>
      <c r="M6" s="307"/>
      <c r="N6" s="307"/>
      <c r="O6" s="307"/>
      <c r="P6" s="307"/>
      <c r="Q6" s="307"/>
    </row>
    <row r="7" spans="1:17" ht="67.5" customHeight="1">
      <c r="A7" s="182" t="s">
        <v>107</v>
      </c>
      <c r="B7" s="184" t="s">
        <v>113</v>
      </c>
      <c r="C7" s="322" t="s">
        <v>117</v>
      </c>
      <c r="D7" s="5"/>
      <c r="E7" s="10"/>
      <c r="F7" s="5"/>
      <c r="G7" s="189">
        <f>402.9-402.9</f>
        <v>0</v>
      </c>
      <c r="H7" s="191">
        <v>1989</v>
      </c>
      <c r="I7" s="192">
        <f>1492100-1492100</f>
        <v>0</v>
      </c>
      <c r="J7" s="193"/>
      <c r="K7" s="194"/>
      <c r="L7" s="194"/>
      <c r="M7" s="195"/>
      <c r="N7" s="196"/>
      <c r="O7" s="187"/>
      <c r="P7" s="197" t="s">
        <v>384</v>
      </c>
      <c r="Q7" s="197" t="s">
        <v>384</v>
      </c>
    </row>
    <row r="8" spans="1:17" ht="59.25" customHeight="1">
      <c r="A8" s="183" t="s">
        <v>108</v>
      </c>
      <c r="B8" s="184" t="s">
        <v>114</v>
      </c>
      <c r="C8" s="323"/>
      <c r="D8" s="5"/>
      <c r="E8" s="188" t="s">
        <v>120</v>
      </c>
      <c r="F8" s="5"/>
      <c r="G8" s="190">
        <v>43.5</v>
      </c>
      <c r="H8" s="191">
        <v>1989</v>
      </c>
      <c r="I8" s="192">
        <v>161097.91511541329</v>
      </c>
      <c r="J8" s="198">
        <f>I8*1%*23</f>
        <v>37052.52047654506</v>
      </c>
      <c r="K8" s="198">
        <v>568833.4</v>
      </c>
      <c r="L8" s="195">
        <v>35954</v>
      </c>
      <c r="M8" s="195"/>
      <c r="N8" s="187" t="s">
        <v>125</v>
      </c>
      <c r="O8" s="187"/>
      <c r="P8" s="197" t="s">
        <v>384</v>
      </c>
      <c r="Q8" s="197" t="s">
        <v>384</v>
      </c>
    </row>
    <row r="9" spans="1:17" ht="56.25" customHeight="1">
      <c r="A9" s="183" t="s">
        <v>109</v>
      </c>
      <c r="B9" s="184" t="s">
        <v>114</v>
      </c>
      <c r="C9" s="323"/>
      <c r="D9" s="5"/>
      <c r="E9" s="188" t="s">
        <v>121</v>
      </c>
      <c r="F9" s="5"/>
      <c r="G9" s="190">
        <v>58</v>
      </c>
      <c r="H9" s="191">
        <v>1989</v>
      </c>
      <c r="I9" s="192">
        <v>214797.22015388438</v>
      </c>
      <c r="J9" s="198">
        <f>I9*1%*23</f>
        <v>49403.36063539341</v>
      </c>
      <c r="K9" s="198">
        <v>741889.02</v>
      </c>
      <c r="L9" s="195">
        <v>35954</v>
      </c>
      <c r="M9" s="195"/>
      <c r="N9" s="187" t="s">
        <v>125</v>
      </c>
      <c r="O9" s="187"/>
      <c r="P9" s="197" t="s">
        <v>384</v>
      </c>
      <c r="Q9" s="197" t="s">
        <v>384</v>
      </c>
    </row>
    <row r="10" spans="1:17" ht="132" customHeight="1">
      <c r="A10" s="183" t="s">
        <v>110</v>
      </c>
      <c r="B10" s="185" t="s">
        <v>114</v>
      </c>
      <c r="C10" s="323"/>
      <c r="D10" s="5"/>
      <c r="E10" s="188" t="s">
        <v>122</v>
      </c>
      <c r="F10" s="188" t="s">
        <v>124</v>
      </c>
      <c r="G10" s="190">
        <f>42.6-42.6</f>
        <v>0</v>
      </c>
      <c r="H10" s="191">
        <v>1989</v>
      </c>
      <c r="I10" s="192">
        <f>157764.854802681-157764.854802681</f>
        <v>0</v>
      </c>
      <c r="J10" s="198">
        <f>I10*1%*23</f>
        <v>0</v>
      </c>
      <c r="K10" s="198">
        <f>557064.44-557064.44</f>
        <v>0</v>
      </c>
      <c r="L10" s="195">
        <v>35954</v>
      </c>
      <c r="M10" s="199" t="s">
        <v>126</v>
      </c>
      <c r="N10" s="187" t="s">
        <v>125</v>
      </c>
      <c r="O10" s="187" t="s">
        <v>127</v>
      </c>
      <c r="P10" s="200" t="s">
        <v>128</v>
      </c>
      <c r="Q10" s="197" t="s">
        <v>384</v>
      </c>
    </row>
    <row r="11" spans="1:17" ht="52.5" customHeight="1">
      <c r="A11" s="318" t="s">
        <v>111</v>
      </c>
      <c r="B11" s="320" t="s">
        <v>115</v>
      </c>
      <c r="C11" s="324" t="s">
        <v>118</v>
      </c>
      <c r="D11" s="5"/>
      <c r="E11" s="186" t="s">
        <v>123</v>
      </c>
      <c r="F11" s="186" t="s">
        <v>754</v>
      </c>
      <c r="G11" s="186">
        <v>1246.2</v>
      </c>
      <c r="H11" s="191">
        <v>1990</v>
      </c>
      <c r="I11" s="201">
        <v>184091.64</v>
      </c>
      <c r="J11" s="201">
        <v>184091.64</v>
      </c>
      <c r="K11" s="48"/>
      <c r="L11" s="5"/>
      <c r="M11" s="202"/>
      <c r="N11" s="186"/>
      <c r="O11" s="186"/>
      <c r="P11" s="197" t="s">
        <v>384</v>
      </c>
      <c r="Q11" s="197" t="s">
        <v>384</v>
      </c>
    </row>
    <row r="12" spans="1:17" ht="63" customHeight="1">
      <c r="A12" s="319"/>
      <c r="B12" s="321"/>
      <c r="C12" s="325"/>
      <c r="D12" s="5"/>
      <c r="E12" s="10"/>
      <c r="F12" s="5"/>
      <c r="G12" s="5"/>
      <c r="H12" s="191">
        <v>2008</v>
      </c>
      <c r="I12" s="201">
        <v>16000000</v>
      </c>
      <c r="J12" s="201">
        <v>176000</v>
      </c>
      <c r="K12" s="48"/>
      <c r="L12" s="5"/>
      <c r="M12" s="202"/>
      <c r="N12" s="186"/>
      <c r="O12" s="186"/>
      <c r="P12" s="197" t="s">
        <v>384</v>
      </c>
      <c r="Q12" s="197" t="s">
        <v>384</v>
      </c>
    </row>
    <row r="13" spans="1:17" ht="51" customHeight="1">
      <c r="A13" s="182" t="s">
        <v>112</v>
      </c>
      <c r="B13" s="186" t="s">
        <v>116</v>
      </c>
      <c r="C13" s="187" t="s">
        <v>119</v>
      </c>
      <c r="D13" s="8"/>
      <c r="E13" s="10"/>
      <c r="F13" s="5" t="s">
        <v>755</v>
      </c>
      <c r="G13" s="5"/>
      <c r="H13" s="204">
        <v>2009</v>
      </c>
      <c r="I13" s="201">
        <v>28333256</v>
      </c>
      <c r="J13" s="201">
        <v>15281.72</v>
      </c>
      <c r="K13" s="48">
        <v>28317974.28</v>
      </c>
      <c r="L13" s="203">
        <v>40030</v>
      </c>
      <c r="M13" s="202"/>
      <c r="N13" s="186"/>
      <c r="O13" s="186"/>
      <c r="P13" s="187" t="s">
        <v>384</v>
      </c>
      <c r="Q13" s="187" t="s">
        <v>384</v>
      </c>
    </row>
    <row r="14" spans="3:13" ht="73.5" customHeight="1">
      <c r="C14" s="2"/>
      <c r="G14" s="52">
        <f>G7+G8+G9+G10+G11+G12+G13</f>
        <v>1347.7</v>
      </c>
      <c r="M14" s="2"/>
    </row>
    <row r="15" spans="5:13" ht="12.75" customHeight="1">
      <c r="E15" s="55"/>
      <c r="M15" s="2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>
      <c r="C25" s="65"/>
    </row>
  </sheetData>
  <sheetProtection/>
  <mergeCells count="10">
    <mergeCell ref="L6:Q6"/>
    <mergeCell ref="F4:H4"/>
    <mergeCell ref="C4:D4"/>
    <mergeCell ref="F5:H5"/>
    <mergeCell ref="C5:D5"/>
    <mergeCell ref="A11:A12"/>
    <mergeCell ref="B11:B12"/>
    <mergeCell ref="C7:C10"/>
    <mergeCell ref="C11:C12"/>
    <mergeCell ref="B6:G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zoomScale="94" zoomScaleNormal="94" zoomScalePageLayoutView="0" workbookViewId="0" topLeftCell="A1">
      <pane xSplit="1" ySplit="5" topLeftCell="B6" activePane="bottomRight" state="frozen"/>
      <selection pane="topLeft"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O26" sqref="O26"/>
    </sheetView>
  </sheetViews>
  <sheetFormatPr defaultColWidth="9.00390625" defaultRowHeight="12.75"/>
  <cols>
    <col min="1" max="1" width="11.875" style="21" customWidth="1"/>
    <col min="2" max="2" width="38.125" style="20" customWidth="1"/>
    <col min="3" max="3" width="33.75390625" style="20" customWidth="1"/>
    <col min="4" max="4" width="10.125" style="21" customWidth="1"/>
    <col min="5" max="5" width="29.375" style="21" customWidth="1"/>
    <col min="6" max="6" width="16.625" style="20" customWidth="1"/>
    <col min="7" max="7" width="11.75390625" style="20" customWidth="1"/>
    <col min="8" max="8" width="11.375" style="20" customWidth="1"/>
    <col min="9" max="9" width="14.25390625" style="20" customWidth="1"/>
    <col min="10" max="10" width="13.375" style="20" customWidth="1"/>
    <col min="11" max="11" width="17.25390625" style="20" customWidth="1"/>
    <col min="12" max="12" width="14.00390625" style="20" customWidth="1"/>
    <col min="13" max="13" width="13.25390625" style="22" customWidth="1"/>
    <col min="14" max="14" width="33.625" style="20" customWidth="1"/>
    <col min="15" max="15" width="26.125" style="20" customWidth="1"/>
    <col min="16" max="16" width="22.25390625" style="20" customWidth="1"/>
    <col min="17" max="17" width="31.625" style="20" customWidth="1"/>
    <col min="18" max="18" width="23.875" style="20" customWidth="1"/>
    <col min="19" max="19" width="23.25390625" style="20" customWidth="1"/>
    <col min="20" max="16384" width="9.125" style="20" customWidth="1"/>
  </cols>
  <sheetData>
    <row r="1" ht="11.25">
      <c r="G1" s="21"/>
    </row>
    <row r="2" spans="1:15" ht="33.75" customHeight="1">
      <c r="A2" s="24" t="s">
        <v>10</v>
      </c>
      <c r="B2" s="37" t="s">
        <v>11</v>
      </c>
      <c r="C2" s="37"/>
      <c r="D2" s="57"/>
      <c r="E2" s="57"/>
      <c r="F2" s="53"/>
      <c r="I2" s="21"/>
      <c r="K2" s="53"/>
      <c r="M2" s="53"/>
      <c r="O2" s="69"/>
    </row>
    <row r="3" spans="1:16" ht="8.25" customHeight="1">
      <c r="A3" s="20"/>
      <c r="C3" s="49"/>
      <c r="P3" s="20" t="s">
        <v>22</v>
      </c>
    </row>
    <row r="4" spans="1:17" ht="80.25" customHeight="1">
      <c r="A4" s="25" t="s">
        <v>18</v>
      </c>
      <c r="B4" s="25" t="s">
        <v>12</v>
      </c>
      <c r="C4" s="329" t="s">
        <v>15</v>
      </c>
      <c r="D4" s="330"/>
      <c r="E4" s="27" t="s">
        <v>41</v>
      </c>
      <c r="F4" s="329" t="s">
        <v>24</v>
      </c>
      <c r="G4" s="331"/>
      <c r="H4" s="330"/>
      <c r="I4" s="25" t="s">
        <v>13</v>
      </c>
      <c r="J4" s="25" t="s">
        <v>23</v>
      </c>
      <c r="K4" s="25" t="s">
        <v>16</v>
      </c>
      <c r="L4" s="25" t="s">
        <v>42</v>
      </c>
      <c r="M4" s="46" t="s">
        <v>6</v>
      </c>
      <c r="N4" s="46" t="s">
        <v>7</v>
      </c>
      <c r="O4" s="46" t="s">
        <v>8</v>
      </c>
      <c r="P4" s="46" t="s">
        <v>17</v>
      </c>
      <c r="Q4" s="46" t="s">
        <v>19</v>
      </c>
    </row>
    <row r="5" spans="1:17" ht="12.75" customHeight="1" thickBot="1">
      <c r="A5" s="26">
        <v>1</v>
      </c>
      <c r="B5" s="84">
        <v>2</v>
      </c>
      <c r="C5" s="332">
        <v>3</v>
      </c>
      <c r="D5" s="333"/>
      <c r="E5" s="42">
        <v>4</v>
      </c>
      <c r="F5" s="337">
        <v>5</v>
      </c>
      <c r="G5" s="338"/>
      <c r="H5" s="339"/>
      <c r="I5" s="26">
        <v>6</v>
      </c>
      <c r="J5" s="26">
        <v>7</v>
      </c>
      <c r="K5" s="26">
        <v>8</v>
      </c>
      <c r="L5" s="26">
        <v>9</v>
      </c>
      <c r="M5" s="26">
        <v>10</v>
      </c>
      <c r="N5" s="26">
        <v>11</v>
      </c>
      <c r="O5" s="26">
        <v>12</v>
      </c>
      <c r="P5" s="26" t="s">
        <v>0</v>
      </c>
      <c r="Q5" s="26">
        <v>14</v>
      </c>
    </row>
    <row r="6" spans="1:17" ht="12.75" customHeight="1" thickBot="1">
      <c r="A6" s="85" t="s">
        <v>9</v>
      </c>
      <c r="B6" s="334" t="s">
        <v>39</v>
      </c>
      <c r="C6" s="335"/>
      <c r="D6" s="336"/>
      <c r="E6" s="58"/>
      <c r="F6" s="28"/>
      <c r="G6" s="29"/>
      <c r="H6" s="25"/>
      <c r="I6" s="25"/>
      <c r="J6" s="25"/>
      <c r="K6" s="25"/>
      <c r="L6" s="25"/>
      <c r="M6" s="26"/>
      <c r="N6" s="25"/>
      <c r="O6" s="25"/>
      <c r="P6" s="25"/>
      <c r="Q6" s="25"/>
    </row>
    <row r="7" spans="1:17" ht="48.75" customHeight="1">
      <c r="A7" s="50" t="s">
        <v>842</v>
      </c>
      <c r="B7" s="50" t="s">
        <v>826</v>
      </c>
      <c r="C7" s="271" t="s">
        <v>827</v>
      </c>
      <c r="D7" s="272" t="s">
        <v>828</v>
      </c>
      <c r="E7" s="114" t="s">
        <v>841</v>
      </c>
      <c r="F7" s="162" t="s">
        <v>840</v>
      </c>
      <c r="G7" s="162" t="s">
        <v>829</v>
      </c>
      <c r="H7" s="273" t="e">
        <f>1460-231.7-#REF!-#REF!-#REF!-#REF!-H9-H10-H11-H12-H13-H14-H15-H16-H17-H18-N19-O22-H20-O21-O23-O24</f>
        <v>#REF!</v>
      </c>
      <c r="I7" s="50">
        <v>1989</v>
      </c>
      <c r="J7" s="113" t="e">
        <f>6693697.72-885840-#REF!-#REF!-#REF!-#REF!-J9-J10-J11-J12-J13-J14-J15-J16-J17-J18-Q19-Q22-J20-Q21-Q23-Q24</f>
        <v>#REF!</v>
      </c>
      <c r="K7" s="113" t="e">
        <f>J7</f>
        <v>#REF!</v>
      </c>
      <c r="L7" s="162" t="s">
        <v>830</v>
      </c>
      <c r="M7" s="162"/>
      <c r="N7" s="272" t="s">
        <v>831</v>
      </c>
      <c r="O7" s="272"/>
      <c r="P7" s="50" t="s">
        <v>384</v>
      </c>
      <c r="Q7" s="50" t="s">
        <v>384</v>
      </c>
    </row>
    <row r="8" spans="1:17" ht="105.75" customHeight="1">
      <c r="A8" s="27" t="s">
        <v>843</v>
      </c>
      <c r="B8" s="27" t="s">
        <v>832</v>
      </c>
      <c r="C8" s="27" t="s">
        <v>833</v>
      </c>
      <c r="D8" s="340" t="s">
        <v>834</v>
      </c>
      <c r="E8" s="341"/>
      <c r="F8" s="27"/>
      <c r="G8" s="27" t="s">
        <v>835</v>
      </c>
      <c r="H8" s="273">
        <v>145.3</v>
      </c>
      <c r="I8" s="274">
        <v>37288</v>
      </c>
      <c r="J8" s="113">
        <f>27917/179.19*H8</f>
        <v>22637.089681343827</v>
      </c>
      <c r="K8" s="275"/>
      <c r="L8" s="27" t="s">
        <v>836</v>
      </c>
      <c r="M8" s="27"/>
      <c r="N8" s="27" t="s">
        <v>837</v>
      </c>
      <c r="O8" s="27"/>
      <c r="P8" s="276" t="s">
        <v>838</v>
      </c>
      <c r="Q8" s="50" t="s">
        <v>839</v>
      </c>
    </row>
    <row r="9" ht="11.25" customHeight="1"/>
    <row r="10" ht="11.25" customHeight="1"/>
  </sheetData>
  <sheetProtection selectLockedCells="1" selectUnlockedCells="1"/>
  <mergeCells count="6">
    <mergeCell ref="C4:D4"/>
    <mergeCell ref="F4:H4"/>
    <mergeCell ref="C5:D5"/>
    <mergeCell ref="B6:D6"/>
    <mergeCell ref="F5:H5"/>
    <mergeCell ref="D8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zoomScalePageLayoutView="0" workbookViewId="0" topLeftCell="A1">
      <selection activeCell="A8" sqref="A8:IV11"/>
    </sheetView>
  </sheetViews>
  <sheetFormatPr defaultColWidth="9.00390625" defaultRowHeight="12.75"/>
  <cols>
    <col min="1" max="1" width="22.125" style="0" customWidth="1"/>
    <col min="2" max="2" width="20.25390625" style="0" customWidth="1"/>
    <col min="3" max="3" width="18.375" style="0" customWidth="1"/>
    <col min="4" max="4" width="18.25390625" style="0" customWidth="1"/>
    <col min="5" max="5" width="19.375" style="0" customWidth="1"/>
    <col min="6" max="6" width="15.875" style="0" customWidth="1"/>
    <col min="7" max="7" width="17.00390625" style="0" customWidth="1"/>
    <col min="8" max="8" width="15.125" style="0" customWidth="1"/>
    <col min="9" max="9" width="15.375" style="0" customWidth="1"/>
    <col min="10" max="10" width="14.75390625" style="0" customWidth="1"/>
    <col min="11" max="11" width="15.375" style="0" customWidth="1"/>
    <col min="12" max="12" width="14.625" style="0" customWidth="1"/>
    <col min="13" max="13" width="15.375" style="0" customWidth="1"/>
    <col min="14" max="14" width="15.00390625" style="0" customWidth="1"/>
    <col min="15" max="15" width="14.25390625" style="0" customWidth="1"/>
    <col min="16" max="16" width="15.25390625" style="0" customWidth="1"/>
    <col min="17" max="17" width="17.375" style="0" customWidth="1"/>
  </cols>
  <sheetData>
    <row r="1" spans="1:17" ht="36">
      <c r="A1" s="24" t="s">
        <v>10</v>
      </c>
      <c r="B1" s="37" t="s">
        <v>11</v>
      </c>
      <c r="C1" s="37"/>
      <c r="D1" s="57"/>
      <c r="E1" s="57"/>
      <c r="F1" s="53"/>
      <c r="G1" s="20"/>
      <c r="H1" s="20"/>
      <c r="I1" s="21"/>
      <c r="J1" s="20"/>
      <c r="K1" s="53"/>
      <c r="L1" s="20"/>
      <c r="M1" s="53"/>
      <c r="N1" s="20"/>
      <c r="O1" s="69"/>
      <c r="P1" s="20"/>
      <c r="Q1" s="20"/>
    </row>
    <row r="2" spans="1:17" ht="12.75">
      <c r="A2" s="20"/>
      <c r="B2" s="20"/>
      <c r="C2" s="49"/>
      <c r="D2" s="21"/>
      <c r="E2" s="21"/>
      <c r="F2" s="20"/>
      <c r="G2" s="20"/>
      <c r="H2" s="20"/>
      <c r="I2" s="20"/>
      <c r="J2" s="20"/>
      <c r="K2" s="20"/>
      <c r="L2" s="20"/>
      <c r="M2" s="22"/>
      <c r="N2" s="20"/>
      <c r="O2" s="20"/>
      <c r="P2" s="20" t="s">
        <v>22</v>
      </c>
      <c r="Q2" s="20"/>
    </row>
    <row r="3" spans="1:17" ht="92.25" customHeight="1">
      <c r="A3" s="25" t="s">
        <v>18</v>
      </c>
      <c r="B3" s="25" t="s">
        <v>12</v>
      </c>
      <c r="C3" s="329" t="s">
        <v>15</v>
      </c>
      <c r="D3" s="330"/>
      <c r="E3" s="27" t="s">
        <v>41</v>
      </c>
      <c r="F3" s="329" t="s">
        <v>24</v>
      </c>
      <c r="G3" s="331"/>
      <c r="H3" s="330"/>
      <c r="I3" s="25" t="s">
        <v>13</v>
      </c>
      <c r="J3" s="25" t="s">
        <v>23</v>
      </c>
      <c r="K3" s="25" t="s">
        <v>16</v>
      </c>
      <c r="L3" s="25" t="s">
        <v>42</v>
      </c>
      <c r="M3" s="46" t="s">
        <v>6</v>
      </c>
      <c r="N3" s="46" t="s">
        <v>7</v>
      </c>
      <c r="O3" s="46" t="s">
        <v>8</v>
      </c>
      <c r="P3" s="46" t="s">
        <v>17</v>
      </c>
      <c r="Q3" s="46" t="s">
        <v>19</v>
      </c>
    </row>
    <row r="4" spans="1:17" ht="13.5" thickBot="1">
      <c r="A4" s="26">
        <v>1</v>
      </c>
      <c r="B4" s="84">
        <v>2</v>
      </c>
      <c r="C4" s="332">
        <v>3</v>
      </c>
      <c r="D4" s="333"/>
      <c r="E4" s="42">
        <v>4</v>
      </c>
      <c r="F4" s="337">
        <v>5</v>
      </c>
      <c r="G4" s="338"/>
      <c r="H4" s="339"/>
      <c r="I4" s="26">
        <v>6</v>
      </c>
      <c r="J4" s="26">
        <v>7</v>
      </c>
      <c r="K4" s="26">
        <v>8</v>
      </c>
      <c r="L4" s="26">
        <v>9</v>
      </c>
      <c r="M4" s="26">
        <v>10</v>
      </c>
      <c r="N4" s="26">
        <v>11</v>
      </c>
      <c r="O4" s="26">
        <v>12</v>
      </c>
      <c r="P4" s="26" t="s">
        <v>0</v>
      </c>
      <c r="Q4" s="26">
        <v>14</v>
      </c>
    </row>
    <row r="5" spans="1:17" ht="13.5" thickBot="1">
      <c r="A5" s="85" t="s">
        <v>812</v>
      </c>
      <c r="B5" s="334" t="s">
        <v>844</v>
      </c>
      <c r="C5" s="335"/>
      <c r="D5" s="336"/>
      <c r="E5" s="58"/>
      <c r="F5" s="28"/>
      <c r="G5" s="29"/>
      <c r="H5" s="25"/>
      <c r="I5" s="25"/>
      <c r="J5" s="25"/>
      <c r="K5" s="25"/>
      <c r="L5" s="25"/>
      <c r="M5" s="26"/>
      <c r="N5" s="25"/>
      <c r="O5" s="25"/>
      <c r="P5" s="25"/>
      <c r="Q5" s="25"/>
    </row>
    <row r="6" spans="1:17" ht="69.75" customHeight="1">
      <c r="A6" s="276" t="s">
        <v>921</v>
      </c>
      <c r="B6" s="276" t="s">
        <v>845</v>
      </c>
      <c r="C6" s="342" t="s">
        <v>846</v>
      </c>
      <c r="D6" s="343"/>
      <c r="E6" s="277" t="s">
        <v>847</v>
      </c>
      <c r="F6" s="271" t="s">
        <v>848</v>
      </c>
      <c r="G6" s="272" t="s">
        <v>849</v>
      </c>
      <c r="H6" s="278">
        <v>57.75</v>
      </c>
      <c r="I6" s="279">
        <f>42089.2/101.8*G6</f>
        <v>810775.2573673871</v>
      </c>
      <c r="J6" s="279" t="s">
        <v>860</v>
      </c>
      <c r="K6" s="279" t="s">
        <v>860</v>
      </c>
      <c r="L6" s="280">
        <v>35787</v>
      </c>
      <c r="N6" s="276" t="s">
        <v>850</v>
      </c>
      <c r="O6" s="284"/>
      <c r="P6" s="281" t="s">
        <v>851</v>
      </c>
      <c r="Q6" s="281" t="s">
        <v>852</v>
      </c>
    </row>
    <row r="7" spans="1:17" ht="186.75" customHeight="1">
      <c r="A7" s="271" t="s">
        <v>922</v>
      </c>
      <c r="B7" s="271" t="s">
        <v>845</v>
      </c>
      <c r="C7" s="342" t="s">
        <v>853</v>
      </c>
      <c r="D7" s="343"/>
      <c r="E7" s="282" t="s">
        <v>854</v>
      </c>
      <c r="F7" s="271" t="s">
        <v>855</v>
      </c>
      <c r="G7" s="272" t="s">
        <v>856</v>
      </c>
      <c r="H7" s="283">
        <v>163.7</v>
      </c>
      <c r="I7" s="279">
        <f>814443.15/411.1*G7</f>
        <v>3904810.14023352</v>
      </c>
      <c r="J7" s="279" t="s">
        <v>860</v>
      </c>
      <c r="K7" s="279" t="s">
        <v>860</v>
      </c>
      <c r="L7" s="279"/>
      <c r="M7" s="280"/>
      <c r="N7" s="162" t="s">
        <v>857</v>
      </c>
      <c r="O7" s="284"/>
      <c r="P7" s="281" t="s">
        <v>858</v>
      </c>
      <c r="Q7" s="50" t="s">
        <v>859</v>
      </c>
    </row>
  </sheetData>
  <sheetProtection/>
  <mergeCells count="7">
    <mergeCell ref="C7:D7"/>
    <mergeCell ref="C3:D3"/>
    <mergeCell ref="F3:H3"/>
    <mergeCell ref="C4:D4"/>
    <mergeCell ref="F4:H4"/>
    <mergeCell ref="B5:D5"/>
    <mergeCell ref="C6:D6"/>
  </mergeCell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zoomScalePageLayoutView="0" workbookViewId="0" topLeftCell="A37">
      <selection activeCell="D104" sqref="D104"/>
    </sheetView>
  </sheetViews>
  <sheetFormatPr defaultColWidth="9.00390625" defaultRowHeight="12.75"/>
  <cols>
    <col min="2" max="2" width="18.25390625" style="0" customWidth="1"/>
    <col min="3" max="3" width="23.25390625" style="0" customWidth="1"/>
    <col min="4" max="4" width="16.375" style="0" customWidth="1"/>
    <col min="5" max="5" width="21.625" style="0" customWidth="1"/>
    <col min="6" max="6" width="11.875" style="0" customWidth="1"/>
    <col min="7" max="7" width="13.25390625" style="0" customWidth="1"/>
    <col min="8" max="8" width="13.00390625" style="0" customWidth="1"/>
    <col min="9" max="9" width="11.25390625" style="0" customWidth="1"/>
    <col min="10" max="10" width="14.00390625" style="0" customWidth="1"/>
    <col min="11" max="11" width="11.625" style="0" customWidth="1"/>
    <col min="12" max="12" width="12.125" style="0" customWidth="1"/>
    <col min="13" max="13" width="13.375" style="0" customWidth="1"/>
    <col min="14" max="14" width="12.625" style="0" customWidth="1"/>
    <col min="15" max="15" width="47.00390625" style="0" customWidth="1"/>
    <col min="16" max="16" width="13.875" style="0" customWidth="1"/>
    <col min="17" max="17" width="14.875" style="0" customWidth="1"/>
    <col min="18" max="18" width="15.25390625" style="0" customWidth="1"/>
  </cols>
  <sheetData>
    <row r="1" spans="1:18" ht="22.5">
      <c r="A1" s="23" t="s">
        <v>10</v>
      </c>
      <c r="B1" s="344" t="s">
        <v>11</v>
      </c>
      <c r="C1" s="344"/>
      <c r="D1" s="37"/>
      <c r="E1" s="53"/>
      <c r="F1" s="20"/>
      <c r="G1" s="20"/>
      <c r="H1" s="21"/>
      <c r="I1" s="21"/>
      <c r="J1" s="20"/>
      <c r="K1" s="20"/>
      <c r="L1" s="20"/>
      <c r="M1" s="53"/>
      <c r="N1" s="22"/>
      <c r="O1" s="20"/>
      <c r="P1" s="205"/>
      <c r="Q1" s="206"/>
      <c r="R1" s="207"/>
    </row>
    <row r="2" spans="1:18" ht="12.75">
      <c r="A2" s="20"/>
      <c r="B2" s="20"/>
      <c r="C2" s="20"/>
      <c r="D2" s="21"/>
      <c r="E2" s="20"/>
      <c r="F2" s="20"/>
      <c r="G2" s="20"/>
      <c r="H2" s="20"/>
      <c r="I2" s="20"/>
      <c r="J2" s="20"/>
      <c r="K2" s="20"/>
      <c r="L2" s="20"/>
      <c r="M2" s="22"/>
      <c r="N2" s="22"/>
      <c r="O2" s="20"/>
      <c r="P2" s="20"/>
      <c r="Q2" s="21" t="s">
        <v>22</v>
      </c>
      <c r="R2" s="20"/>
    </row>
    <row r="3" spans="1:18" ht="197.25" customHeight="1">
      <c r="A3" s="25" t="s">
        <v>18</v>
      </c>
      <c r="B3" s="25" t="s">
        <v>12</v>
      </c>
      <c r="C3" s="329" t="s">
        <v>15</v>
      </c>
      <c r="D3" s="330"/>
      <c r="E3" s="25" t="s">
        <v>41</v>
      </c>
      <c r="F3" s="329" t="s">
        <v>24</v>
      </c>
      <c r="G3" s="331"/>
      <c r="H3" s="330"/>
      <c r="I3" s="181" t="s">
        <v>129</v>
      </c>
      <c r="J3" s="25" t="s">
        <v>130</v>
      </c>
      <c r="K3" s="25" t="s">
        <v>23</v>
      </c>
      <c r="L3" s="25" t="s">
        <v>16</v>
      </c>
      <c r="M3" s="46" t="s">
        <v>5</v>
      </c>
      <c r="N3" s="46" t="s">
        <v>6</v>
      </c>
      <c r="O3" s="25" t="s">
        <v>7</v>
      </c>
      <c r="P3" s="25" t="s">
        <v>8</v>
      </c>
      <c r="Q3" s="27" t="s">
        <v>17</v>
      </c>
      <c r="R3" s="25" t="s">
        <v>19</v>
      </c>
    </row>
    <row r="4" spans="1:18" ht="13.5" thickBot="1">
      <c r="A4" s="25" t="s">
        <v>25</v>
      </c>
      <c r="B4" s="86">
        <v>2</v>
      </c>
      <c r="C4" s="345">
        <v>3</v>
      </c>
      <c r="D4" s="346"/>
      <c r="E4" s="25">
        <v>4</v>
      </c>
      <c r="F4" s="347">
        <v>5</v>
      </c>
      <c r="G4" s="348"/>
      <c r="H4" s="349"/>
      <c r="I4" s="181"/>
      <c r="J4" s="25">
        <v>6</v>
      </c>
      <c r="K4" s="25">
        <v>7</v>
      </c>
      <c r="L4" s="25">
        <v>8</v>
      </c>
      <c r="M4" s="26">
        <v>9</v>
      </c>
      <c r="N4" s="26">
        <v>10</v>
      </c>
      <c r="O4" s="26">
        <v>11</v>
      </c>
      <c r="P4" s="26">
        <v>12</v>
      </c>
      <c r="Q4" s="42">
        <v>13</v>
      </c>
      <c r="R4" s="26">
        <v>14</v>
      </c>
    </row>
    <row r="5" spans="1:18" ht="13.5" thickBot="1">
      <c r="A5" s="85" t="s">
        <v>79</v>
      </c>
      <c r="B5" s="334" t="s">
        <v>38</v>
      </c>
      <c r="C5" s="350"/>
      <c r="D5" s="350"/>
      <c r="E5" s="25"/>
      <c r="F5" s="25"/>
      <c r="G5" s="180"/>
      <c r="H5" s="25"/>
      <c r="I5" s="25"/>
      <c r="J5" s="26"/>
      <c r="K5" s="208"/>
      <c r="L5" s="25"/>
      <c r="M5" s="26"/>
      <c r="N5" s="26"/>
      <c r="O5" s="25"/>
      <c r="P5" s="25"/>
      <c r="Q5" s="27"/>
      <c r="R5" s="25"/>
    </row>
    <row r="6" spans="1:18" ht="58.5" customHeight="1">
      <c r="A6" s="89" t="s">
        <v>757</v>
      </c>
      <c r="B6" s="209" t="s">
        <v>133</v>
      </c>
      <c r="C6" s="210" t="s">
        <v>134</v>
      </c>
      <c r="D6" s="211"/>
      <c r="E6" s="212" t="s">
        <v>135</v>
      </c>
      <c r="F6" s="211"/>
      <c r="G6" s="213" t="s">
        <v>136</v>
      </c>
      <c r="H6" s="89" t="s">
        <v>70</v>
      </c>
      <c r="I6" s="89"/>
      <c r="J6" s="214">
        <v>820</v>
      </c>
      <c r="K6" s="215"/>
      <c r="L6" s="20" t="s">
        <v>756</v>
      </c>
      <c r="M6" s="216">
        <v>43516</v>
      </c>
      <c r="N6" s="217"/>
      <c r="O6" s="218" t="s">
        <v>137</v>
      </c>
      <c r="P6" s="219"/>
      <c r="Q6" s="27" t="s">
        <v>434</v>
      </c>
      <c r="R6" s="220"/>
    </row>
    <row r="7" spans="1:18" ht="89.25" customHeight="1">
      <c r="A7" s="89" t="s">
        <v>758</v>
      </c>
      <c r="B7" s="209" t="s">
        <v>139</v>
      </c>
      <c r="C7" s="210" t="s">
        <v>140</v>
      </c>
      <c r="D7" s="211"/>
      <c r="E7" s="212" t="s">
        <v>141</v>
      </c>
      <c r="F7" s="211"/>
      <c r="G7" s="213" t="s">
        <v>142</v>
      </c>
      <c r="H7" s="89" t="s">
        <v>70</v>
      </c>
      <c r="I7" s="89"/>
      <c r="J7" s="214">
        <v>3720</v>
      </c>
      <c r="K7" s="221"/>
      <c r="L7" s="25" t="s">
        <v>756</v>
      </c>
      <c r="M7" s="216" t="s">
        <v>143</v>
      </c>
      <c r="N7" s="92"/>
      <c r="O7" s="218" t="s">
        <v>144</v>
      </c>
      <c r="P7" s="93"/>
      <c r="Q7" s="27" t="s">
        <v>434</v>
      </c>
      <c r="R7" s="59"/>
    </row>
    <row r="8" spans="1:18" ht="60" customHeight="1">
      <c r="A8" s="89" t="s">
        <v>759</v>
      </c>
      <c r="B8" s="209" t="s">
        <v>146</v>
      </c>
      <c r="C8" s="210" t="s">
        <v>147</v>
      </c>
      <c r="D8" s="211"/>
      <c r="E8" s="212" t="s">
        <v>148</v>
      </c>
      <c r="F8" s="211"/>
      <c r="G8" s="213" t="s">
        <v>149</v>
      </c>
      <c r="H8" s="89" t="s">
        <v>70</v>
      </c>
      <c r="I8" s="89" t="s">
        <v>150</v>
      </c>
      <c r="J8" s="214">
        <v>1320</v>
      </c>
      <c r="K8" s="221"/>
      <c r="L8" s="25" t="s">
        <v>756</v>
      </c>
      <c r="M8" s="216" t="s">
        <v>151</v>
      </c>
      <c r="N8" s="92"/>
      <c r="O8" s="218" t="s">
        <v>152</v>
      </c>
      <c r="P8" s="93"/>
      <c r="Q8" s="27" t="s">
        <v>434</v>
      </c>
      <c r="R8" s="59"/>
    </row>
    <row r="9" spans="1:18" ht="64.5" customHeight="1">
      <c r="A9" s="89" t="s">
        <v>760</v>
      </c>
      <c r="B9" s="209" t="s">
        <v>154</v>
      </c>
      <c r="C9" s="89" t="s">
        <v>155</v>
      </c>
      <c r="D9" s="211"/>
      <c r="E9" s="212" t="s">
        <v>156</v>
      </c>
      <c r="F9" s="222" t="s">
        <v>157</v>
      </c>
      <c r="G9" s="213" t="s">
        <v>158</v>
      </c>
      <c r="H9" s="89" t="s">
        <v>70</v>
      </c>
      <c r="I9" s="89"/>
      <c r="J9" s="214">
        <v>1260</v>
      </c>
      <c r="K9" s="221"/>
      <c r="L9" s="25" t="s">
        <v>756</v>
      </c>
      <c r="M9" s="216">
        <v>43550</v>
      </c>
      <c r="N9" s="92"/>
      <c r="O9" s="218" t="s">
        <v>159</v>
      </c>
      <c r="P9" s="93"/>
      <c r="Q9" s="27" t="s">
        <v>434</v>
      </c>
      <c r="R9" s="59"/>
    </row>
    <row r="10" spans="1:18" ht="61.5" customHeight="1">
      <c r="A10" s="89" t="s">
        <v>761</v>
      </c>
      <c r="B10" s="209" t="s">
        <v>154</v>
      </c>
      <c r="C10" s="89" t="s">
        <v>161</v>
      </c>
      <c r="D10" s="211"/>
      <c r="E10" s="212" t="s">
        <v>162</v>
      </c>
      <c r="F10" s="222" t="s">
        <v>157</v>
      </c>
      <c r="G10" s="213" t="s">
        <v>163</v>
      </c>
      <c r="H10" s="89" t="s">
        <v>70</v>
      </c>
      <c r="I10" s="89"/>
      <c r="J10" s="214">
        <v>480</v>
      </c>
      <c r="K10" s="221"/>
      <c r="L10" s="25" t="s">
        <v>756</v>
      </c>
      <c r="M10" s="216">
        <v>43550</v>
      </c>
      <c r="N10" s="92"/>
      <c r="O10" s="218" t="s">
        <v>164</v>
      </c>
      <c r="P10" s="93"/>
      <c r="Q10" s="27" t="s">
        <v>434</v>
      </c>
      <c r="R10" s="59"/>
    </row>
    <row r="11" spans="1:18" ht="61.5" customHeight="1">
      <c r="A11" s="89" t="s">
        <v>762</v>
      </c>
      <c r="B11" s="209" t="s">
        <v>154</v>
      </c>
      <c r="C11" s="89" t="s">
        <v>165</v>
      </c>
      <c r="D11" s="211"/>
      <c r="E11" s="212" t="s">
        <v>166</v>
      </c>
      <c r="F11" s="222" t="s">
        <v>157</v>
      </c>
      <c r="G11" s="213" t="s">
        <v>167</v>
      </c>
      <c r="H11" s="89" t="s">
        <v>70</v>
      </c>
      <c r="I11" s="89"/>
      <c r="J11" s="214">
        <v>840</v>
      </c>
      <c r="K11" s="221"/>
      <c r="L11" s="25" t="s">
        <v>756</v>
      </c>
      <c r="M11" s="216">
        <v>43550</v>
      </c>
      <c r="N11" s="92"/>
      <c r="O11" s="218" t="s">
        <v>168</v>
      </c>
      <c r="P11" s="93"/>
      <c r="Q11" s="27" t="s">
        <v>434</v>
      </c>
      <c r="R11" s="59"/>
    </row>
    <row r="12" spans="1:18" ht="67.5" customHeight="1">
      <c r="A12" s="89" t="s">
        <v>763</v>
      </c>
      <c r="B12" s="209" t="s">
        <v>154</v>
      </c>
      <c r="C12" s="89" t="s">
        <v>165</v>
      </c>
      <c r="D12" s="211"/>
      <c r="E12" s="212" t="s">
        <v>169</v>
      </c>
      <c r="F12" s="222" t="s">
        <v>170</v>
      </c>
      <c r="G12" s="213" t="s">
        <v>171</v>
      </c>
      <c r="H12" s="89" t="s">
        <v>70</v>
      </c>
      <c r="I12" s="89" t="s">
        <v>172</v>
      </c>
      <c r="J12" s="214">
        <v>840</v>
      </c>
      <c r="K12" s="221"/>
      <c r="L12" s="25" t="s">
        <v>756</v>
      </c>
      <c r="M12" s="216">
        <v>43550</v>
      </c>
      <c r="N12" s="92"/>
      <c r="O12" s="218" t="s">
        <v>173</v>
      </c>
      <c r="P12" s="93"/>
      <c r="Q12" s="27" t="s">
        <v>434</v>
      </c>
      <c r="R12" s="59"/>
    </row>
    <row r="13" spans="1:18" ht="68.25" customHeight="1">
      <c r="A13" s="89" t="s">
        <v>764</v>
      </c>
      <c r="B13" s="209" t="s">
        <v>154</v>
      </c>
      <c r="C13" s="89" t="s">
        <v>175</v>
      </c>
      <c r="D13" s="211"/>
      <c r="E13" s="212" t="s">
        <v>176</v>
      </c>
      <c r="F13" s="222" t="s">
        <v>157</v>
      </c>
      <c r="G13" s="213" t="s">
        <v>177</v>
      </c>
      <c r="H13" s="89" t="s">
        <v>70</v>
      </c>
      <c r="I13" s="89"/>
      <c r="J13" s="214">
        <v>1640</v>
      </c>
      <c r="K13" s="221"/>
      <c r="L13" s="25" t="s">
        <v>756</v>
      </c>
      <c r="M13" s="216">
        <v>43550</v>
      </c>
      <c r="N13" s="92"/>
      <c r="O13" s="218" t="s">
        <v>178</v>
      </c>
      <c r="P13" s="93"/>
      <c r="Q13" s="27" t="s">
        <v>434</v>
      </c>
      <c r="R13" s="59"/>
    </row>
    <row r="14" spans="1:18" ht="62.25" customHeight="1">
      <c r="A14" s="89" t="s">
        <v>765</v>
      </c>
      <c r="B14" s="209" t="s">
        <v>154</v>
      </c>
      <c r="C14" s="89" t="s">
        <v>180</v>
      </c>
      <c r="D14" s="211"/>
      <c r="E14" s="212" t="s">
        <v>181</v>
      </c>
      <c r="F14" s="223" t="s">
        <v>157</v>
      </c>
      <c r="G14" s="213" t="s">
        <v>182</v>
      </c>
      <c r="H14" s="89" t="s">
        <v>70</v>
      </c>
      <c r="I14" s="89"/>
      <c r="J14" s="214">
        <v>760</v>
      </c>
      <c r="K14" s="221"/>
      <c r="L14" s="25" t="s">
        <v>756</v>
      </c>
      <c r="M14" s="216">
        <v>43550</v>
      </c>
      <c r="N14" s="92"/>
      <c r="O14" s="218" t="s">
        <v>183</v>
      </c>
      <c r="P14" s="93"/>
      <c r="Q14" s="27" t="s">
        <v>434</v>
      </c>
      <c r="R14" s="59"/>
    </row>
    <row r="15" spans="1:18" ht="66" customHeight="1">
      <c r="A15" s="89" t="s">
        <v>766</v>
      </c>
      <c r="B15" s="209" t="s">
        <v>154</v>
      </c>
      <c r="C15" s="89" t="s">
        <v>185</v>
      </c>
      <c r="D15" s="211"/>
      <c r="E15" s="212" t="s">
        <v>186</v>
      </c>
      <c r="F15" s="223" t="s">
        <v>157</v>
      </c>
      <c r="G15" s="213" t="s">
        <v>187</v>
      </c>
      <c r="H15" s="89" t="s">
        <v>70</v>
      </c>
      <c r="I15" s="89"/>
      <c r="J15" s="214">
        <v>2240</v>
      </c>
      <c r="K15" s="221"/>
      <c r="L15" s="25" t="s">
        <v>756</v>
      </c>
      <c r="M15" s="216">
        <v>43550</v>
      </c>
      <c r="N15" s="92"/>
      <c r="O15" s="218" t="s">
        <v>188</v>
      </c>
      <c r="P15" s="93"/>
      <c r="Q15" s="27" t="s">
        <v>434</v>
      </c>
      <c r="R15" s="59"/>
    </row>
    <row r="16" spans="1:18" ht="66.75" customHeight="1">
      <c r="A16" s="89" t="s">
        <v>767</v>
      </c>
      <c r="B16" s="209" t="s">
        <v>154</v>
      </c>
      <c r="C16" s="89" t="s">
        <v>190</v>
      </c>
      <c r="D16" s="211"/>
      <c r="E16" s="212" t="s">
        <v>191</v>
      </c>
      <c r="F16" s="223" t="s">
        <v>192</v>
      </c>
      <c r="G16" s="213" t="s">
        <v>193</v>
      </c>
      <c r="H16" s="89" t="s">
        <v>70</v>
      </c>
      <c r="I16" s="89"/>
      <c r="J16" s="214">
        <v>300</v>
      </c>
      <c r="K16" s="221"/>
      <c r="L16" s="25" t="s">
        <v>756</v>
      </c>
      <c r="M16" s="216">
        <v>43550</v>
      </c>
      <c r="N16" s="92"/>
      <c r="O16" s="218" t="s">
        <v>194</v>
      </c>
      <c r="P16" s="93"/>
      <c r="Q16" s="27" t="s">
        <v>434</v>
      </c>
      <c r="R16" s="59"/>
    </row>
    <row r="17" spans="1:18" ht="72.75" customHeight="1">
      <c r="A17" s="89" t="s">
        <v>768</v>
      </c>
      <c r="B17" s="209" t="s">
        <v>154</v>
      </c>
      <c r="C17" s="89" t="s">
        <v>196</v>
      </c>
      <c r="D17" s="211"/>
      <c r="E17" s="212" t="s">
        <v>197</v>
      </c>
      <c r="F17" s="222" t="s">
        <v>192</v>
      </c>
      <c r="G17" s="213" t="s">
        <v>198</v>
      </c>
      <c r="H17" s="89" t="s">
        <v>70</v>
      </c>
      <c r="I17" s="89"/>
      <c r="J17" s="214">
        <v>1960</v>
      </c>
      <c r="K17" s="221"/>
      <c r="L17" s="25" t="s">
        <v>756</v>
      </c>
      <c r="M17" s="216">
        <v>43550</v>
      </c>
      <c r="N17" s="92"/>
      <c r="O17" s="218" t="s">
        <v>199</v>
      </c>
      <c r="P17" s="93"/>
      <c r="Q17" s="27" t="s">
        <v>434</v>
      </c>
      <c r="R17" s="59"/>
    </row>
    <row r="18" spans="1:18" ht="66" customHeight="1">
      <c r="A18" s="89" t="s">
        <v>769</v>
      </c>
      <c r="B18" s="209" t="s">
        <v>154</v>
      </c>
      <c r="C18" s="89" t="s">
        <v>201</v>
      </c>
      <c r="D18" s="211"/>
      <c r="E18" s="212" t="s">
        <v>202</v>
      </c>
      <c r="F18" s="223" t="s">
        <v>157</v>
      </c>
      <c r="G18" s="213" t="s">
        <v>203</v>
      </c>
      <c r="H18" s="89" t="s">
        <v>70</v>
      </c>
      <c r="I18" s="89"/>
      <c r="J18" s="214">
        <v>500</v>
      </c>
      <c r="K18" s="221"/>
      <c r="L18" s="25" t="s">
        <v>756</v>
      </c>
      <c r="M18" s="216">
        <v>43550</v>
      </c>
      <c r="N18" s="92"/>
      <c r="O18" s="218" t="s">
        <v>204</v>
      </c>
      <c r="P18" s="93"/>
      <c r="Q18" s="27" t="s">
        <v>434</v>
      </c>
      <c r="R18" s="59"/>
    </row>
    <row r="19" spans="1:18" ht="76.5" customHeight="1">
      <c r="A19" s="89" t="s">
        <v>770</v>
      </c>
      <c r="B19" s="209" t="s">
        <v>206</v>
      </c>
      <c r="C19" s="210" t="s">
        <v>207</v>
      </c>
      <c r="D19" s="211"/>
      <c r="E19" s="212" t="s">
        <v>208</v>
      </c>
      <c r="F19" s="211"/>
      <c r="G19" s="213" t="s">
        <v>209</v>
      </c>
      <c r="H19" s="89" t="s">
        <v>70</v>
      </c>
      <c r="I19" s="89" t="s">
        <v>210</v>
      </c>
      <c r="J19" s="26" t="s">
        <v>211</v>
      </c>
      <c r="K19" s="25"/>
      <c r="L19" s="25" t="s">
        <v>756</v>
      </c>
      <c r="M19" s="216" t="s">
        <v>212</v>
      </c>
      <c r="N19" s="26"/>
      <c r="O19" s="218" t="s">
        <v>213</v>
      </c>
      <c r="P19" s="25"/>
      <c r="Q19" s="27" t="s">
        <v>434</v>
      </c>
      <c r="R19" s="25"/>
    </row>
    <row r="20" spans="1:18" ht="66" customHeight="1">
      <c r="A20" s="89" t="s">
        <v>771</v>
      </c>
      <c r="B20" s="209" t="s">
        <v>154</v>
      </c>
      <c r="C20" s="210" t="s">
        <v>214</v>
      </c>
      <c r="D20" s="211"/>
      <c r="E20" s="212" t="s">
        <v>215</v>
      </c>
      <c r="F20" s="222" t="s">
        <v>170</v>
      </c>
      <c r="G20" s="213" t="s">
        <v>216</v>
      </c>
      <c r="H20" s="89" t="s">
        <v>70</v>
      </c>
      <c r="I20" s="89"/>
      <c r="J20" s="26" t="s">
        <v>217</v>
      </c>
      <c r="K20" s="25"/>
      <c r="L20" s="25" t="s">
        <v>756</v>
      </c>
      <c r="M20" s="216">
        <v>43556</v>
      </c>
      <c r="N20" s="26"/>
      <c r="O20" s="218" t="s">
        <v>218</v>
      </c>
      <c r="P20" s="25"/>
      <c r="Q20" s="27" t="s">
        <v>434</v>
      </c>
      <c r="R20" s="25"/>
    </row>
    <row r="21" spans="1:18" ht="70.5" customHeight="1">
      <c r="A21" s="89" t="s">
        <v>772</v>
      </c>
      <c r="B21" s="209" t="s">
        <v>154</v>
      </c>
      <c r="C21" s="210" t="s">
        <v>214</v>
      </c>
      <c r="D21" s="211"/>
      <c r="E21" s="212" t="s">
        <v>219</v>
      </c>
      <c r="F21" s="224" t="s">
        <v>157</v>
      </c>
      <c r="G21" s="213" t="s">
        <v>220</v>
      </c>
      <c r="H21" s="89" t="s">
        <v>70</v>
      </c>
      <c r="I21" s="89"/>
      <c r="J21" s="26" t="s">
        <v>221</v>
      </c>
      <c r="K21" s="25"/>
      <c r="L21" s="25" t="s">
        <v>756</v>
      </c>
      <c r="M21" s="216">
        <v>43556</v>
      </c>
      <c r="N21" s="26"/>
      <c r="O21" s="218" t="s">
        <v>222</v>
      </c>
      <c r="P21" s="25"/>
      <c r="Q21" s="27" t="s">
        <v>434</v>
      </c>
      <c r="R21" s="25"/>
    </row>
    <row r="22" spans="1:18" ht="63" customHeight="1">
      <c r="A22" s="89" t="s">
        <v>773</v>
      </c>
      <c r="B22" s="209" t="s">
        <v>154</v>
      </c>
      <c r="C22" s="210" t="s">
        <v>224</v>
      </c>
      <c r="D22" s="211"/>
      <c r="E22" s="212" t="s">
        <v>225</v>
      </c>
      <c r="F22" s="224" t="s">
        <v>157</v>
      </c>
      <c r="G22" s="213" t="s">
        <v>216</v>
      </c>
      <c r="H22" s="89" t="s">
        <v>70</v>
      </c>
      <c r="I22" s="89" t="s">
        <v>84</v>
      </c>
      <c r="J22" s="26" t="s">
        <v>226</v>
      </c>
      <c r="K22" s="25"/>
      <c r="L22" s="25" t="s">
        <v>756</v>
      </c>
      <c r="M22" s="216">
        <v>43550</v>
      </c>
      <c r="N22" s="26"/>
      <c r="O22" s="218" t="s">
        <v>227</v>
      </c>
      <c r="P22" s="25"/>
      <c r="Q22" s="27" t="s">
        <v>434</v>
      </c>
      <c r="R22" s="25"/>
    </row>
    <row r="23" spans="1:18" ht="69" customHeight="1">
      <c r="A23" s="89" t="s">
        <v>774</v>
      </c>
      <c r="B23" s="209" t="s">
        <v>154</v>
      </c>
      <c r="C23" s="210" t="s">
        <v>229</v>
      </c>
      <c r="D23" s="211"/>
      <c r="E23" s="212" t="s">
        <v>230</v>
      </c>
      <c r="F23" s="222" t="s">
        <v>170</v>
      </c>
      <c r="G23" s="213" t="s">
        <v>231</v>
      </c>
      <c r="H23" s="89" t="s">
        <v>70</v>
      </c>
      <c r="I23" s="89"/>
      <c r="J23" s="26" t="s">
        <v>232</v>
      </c>
      <c r="K23" s="25"/>
      <c r="L23" s="25" t="s">
        <v>756</v>
      </c>
      <c r="M23" s="216">
        <v>43556</v>
      </c>
      <c r="N23" s="26"/>
      <c r="O23" s="218" t="s">
        <v>233</v>
      </c>
      <c r="P23" s="25"/>
      <c r="Q23" s="27" t="s">
        <v>434</v>
      </c>
      <c r="R23" s="25"/>
    </row>
    <row r="24" spans="1:18" ht="61.5" customHeight="1">
      <c r="A24" s="89" t="s">
        <v>775</v>
      </c>
      <c r="B24" s="209" t="s">
        <v>154</v>
      </c>
      <c r="C24" s="89" t="s">
        <v>235</v>
      </c>
      <c r="D24" s="211"/>
      <c r="E24" s="212" t="s">
        <v>236</v>
      </c>
      <c r="F24" s="224" t="s">
        <v>157</v>
      </c>
      <c r="G24" s="224" t="s">
        <v>237</v>
      </c>
      <c r="H24" s="89" t="s">
        <v>70</v>
      </c>
      <c r="I24" s="89"/>
      <c r="J24" s="26" t="s">
        <v>238</v>
      </c>
      <c r="K24" s="25"/>
      <c r="L24" s="25" t="s">
        <v>756</v>
      </c>
      <c r="M24" s="25" t="s">
        <v>239</v>
      </c>
      <c r="N24" s="26"/>
      <c r="O24" s="218" t="s">
        <v>240</v>
      </c>
      <c r="P24" s="25"/>
      <c r="Q24" s="27" t="s">
        <v>434</v>
      </c>
      <c r="R24" s="25"/>
    </row>
    <row r="25" spans="1:18" ht="74.25" customHeight="1">
      <c r="A25" s="89" t="s">
        <v>776</v>
      </c>
      <c r="B25" s="209" t="s">
        <v>154</v>
      </c>
      <c r="C25" s="89" t="s">
        <v>242</v>
      </c>
      <c r="D25" s="211"/>
      <c r="E25" s="212" t="s">
        <v>243</v>
      </c>
      <c r="F25" s="224" t="s">
        <v>157</v>
      </c>
      <c r="G25" s="224" t="s">
        <v>244</v>
      </c>
      <c r="H25" s="89" t="s">
        <v>70</v>
      </c>
      <c r="I25" s="89"/>
      <c r="J25" s="26" t="s">
        <v>245</v>
      </c>
      <c r="K25" s="25"/>
      <c r="L25" s="25" t="s">
        <v>756</v>
      </c>
      <c r="M25" s="25" t="s">
        <v>246</v>
      </c>
      <c r="N25" s="26"/>
      <c r="O25" s="218" t="s">
        <v>247</v>
      </c>
      <c r="P25" s="25"/>
      <c r="Q25" s="27" t="s">
        <v>434</v>
      </c>
      <c r="R25" s="25"/>
    </row>
    <row r="26" spans="1:18" ht="47.25" customHeight="1">
      <c r="A26" s="89" t="s">
        <v>777</v>
      </c>
      <c r="B26" s="209" t="s">
        <v>154</v>
      </c>
      <c r="C26" s="89" t="s">
        <v>249</v>
      </c>
      <c r="D26" s="211"/>
      <c r="E26" s="212" t="s">
        <v>250</v>
      </c>
      <c r="F26" s="222" t="s">
        <v>170</v>
      </c>
      <c r="G26" s="225" t="s">
        <v>251</v>
      </c>
      <c r="H26" s="89" t="s">
        <v>70</v>
      </c>
      <c r="I26" s="89" t="s">
        <v>81</v>
      </c>
      <c r="J26" s="26" t="s">
        <v>252</v>
      </c>
      <c r="K26" s="25"/>
      <c r="L26" s="25" t="s">
        <v>756</v>
      </c>
      <c r="M26" s="25" t="s">
        <v>253</v>
      </c>
      <c r="N26" s="26"/>
      <c r="O26" s="218" t="s">
        <v>254</v>
      </c>
      <c r="P26" s="25"/>
      <c r="Q26" s="27" t="s">
        <v>434</v>
      </c>
      <c r="R26" s="25"/>
    </row>
    <row r="27" spans="1:18" ht="60.75" customHeight="1">
      <c r="A27" s="89" t="s">
        <v>778</v>
      </c>
      <c r="B27" s="209" t="s">
        <v>154</v>
      </c>
      <c r="C27" s="89" t="s">
        <v>249</v>
      </c>
      <c r="D27" s="211"/>
      <c r="E27" s="212" t="s">
        <v>255</v>
      </c>
      <c r="F27" s="224" t="s">
        <v>157</v>
      </c>
      <c r="G27" s="225" t="s">
        <v>237</v>
      </c>
      <c r="H27" s="89" t="s">
        <v>70</v>
      </c>
      <c r="I27" s="89"/>
      <c r="J27" s="26" t="s">
        <v>256</v>
      </c>
      <c r="K27" s="25"/>
      <c r="L27" s="25" t="s">
        <v>756</v>
      </c>
      <c r="M27" s="25" t="s">
        <v>253</v>
      </c>
      <c r="N27" s="26"/>
      <c r="O27" s="218" t="s">
        <v>257</v>
      </c>
      <c r="P27" s="25"/>
      <c r="Q27" s="27" t="s">
        <v>434</v>
      </c>
      <c r="R27" s="25"/>
    </row>
    <row r="28" spans="1:18" ht="66.75" customHeight="1">
      <c r="A28" s="89" t="s">
        <v>779</v>
      </c>
      <c r="B28" s="209" t="s">
        <v>154</v>
      </c>
      <c r="C28" s="89" t="s">
        <v>259</v>
      </c>
      <c r="D28" s="211"/>
      <c r="E28" s="212" t="s">
        <v>260</v>
      </c>
      <c r="F28" s="222" t="s">
        <v>157</v>
      </c>
      <c r="G28" s="213" t="s">
        <v>261</v>
      </c>
      <c r="H28" s="89" t="s">
        <v>70</v>
      </c>
      <c r="I28" s="89"/>
      <c r="J28" s="26" t="s">
        <v>262</v>
      </c>
      <c r="K28" s="25"/>
      <c r="L28" s="25" t="s">
        <v>756</v>
      </c>
      <c r="M28" s="25" t="s">
        <v>246</v>
      </c>
      <c r="N28" s="26"/>
      <c r="O28" s="218" t="s">
        <v>263</v>
      </c>
      <c r="P28" s="25"/>
      <c r="Q28" s="27" t="s">
        <v>434</v>
      </c>
      <c r="R28" s="25"/>
    </row>
    <row r="29" spans="1:18" ht="57" customHeight="1">
      <c r="A29" s="89" t="s">
        <v>780</v>
      </c>
      <c r="B29" s="209" t="s">
        <v>154</v>
      </c>
      <c r="C29" s="89" t="s">
        <v>265</v>
      </c>
      <c r="D29" s="211"/>
      <c r="E29" s="212" t="s">
        <v>266</v>
      </c>
      <c r="F29" s="222" t="s">
        <v>157</v>
      </c>
      <c r="G29" s="213" t="s">
        <v>267</v>
      </c>
      <c r="H29" s="89" t="s">
        <v>70</v>
      </c>
      <c r="I29" s="89"/>
      <c r="J29" s="26" t="s">
        <v>268</v>
      </c>
      <c r="K29" s="25"/>
      <c r="L29" s="25" t="s">
        <v>756</v>
      </c>
      <c r="M29" s="25" t="s">
        <v>269</v>
      </c>
      <c r="N29" s="26"/>
      <c r="O29" s="218" t="s">
        <v>270</v>
      </c>
      <c r="P29" s="25"/>
      <c r="Q29" s="27" t="s">
        <v>434</v>
      </c>
      <c r="R29" s="25"/>
    </row>
    <row r="30" spans="1:18" ht="68.25" customHeight="1">
      <c r="A30" s="89" t="s">
        <v>781</v>
      </c>
      <c r="B30" s="209" t="s">
        <v>154</v>
      </c>
      <c r="C30" s="89" t="s">
        <v>272</v>
      </c>
      <c r="D30" s="211"/>
      <c r="E30" s="212" t="s">
        <v>273</v>
      </c>
      <c r="F30" s="90" t="s">
        <v>170</v>
      </c>
      <c r="G30" s="213" t="s">
        <v>274</v>
      </c>
      <c r="H30" s="89" t="s">
        <v>70</v>
      </c>
      <c r="I30" s="89"/>
      <c r="J30" s="26" t="s">
        <v>275</v>
      </c>
      <c r="K30" s="25"/>
      <c r="L30" s="25" t="s">
        <v>756</v>
      </c>
      <c r="M30" s="25" t="s">
        <v>246</v>
      </c>
      <c r="N30" s="26"/>
      <c r="O30" s="226" t="s">
        <v>276</v>
      </c>
      <c r="P30" s="25"/>
      <c r="Q30" s="27" t="s">
        <v>434</v>
      </c>
      <c r="R30" s="25"/>
    </row>
    <row r="31" spans="1:18" ht="85.5" customHeight="1">
      <c r="A31" s="89" t="s">
        <v>782</v>
      </c>
      <c r="B31" s="209" t="s">
        <v>154</v>
      </c>
      <c r="C31" s="89" t="s">
        <v>278</v>
      </c>
      <c r="D31" s="211"/>
      <c r="E31" s="212" t="s">
        <v>279</v>
      </c>
      <c r="F31" s="90" t="s">
        <v>170</v>
      </c>
      <c r="G31" s="213" t="s">
        <v>280</v>
      </c>
      <c r="H31" s="89" t="s">
        <v>70</v>
      </c>
      <c r="I31" s="89"/>
      <c r="J31" s="26" t="s">
        <v>281</v>
      </c>
      <c r="K31" s="25"/>
      <c r="L31" s="25" t="s">
        <v>756</v>
      </c>
      <c r="M31" s="25" t="s">
        <v>246</v>
      </c>
      <c r="N31" s="26"/>
      <c r="O31" s="226" t="s">
        <v>282</v>
      </c>
      <c r="P31" s="25"/>
      <c r="Q31" s="27" t="s">
        <v>434</v>
      </c>
      <c r="R31" s="25"/>
    </row>
    <row r="32" spans="1:18" ht="66.75" customHeight="1">
      <c r="A32" s="89" t="s">
        <v>783</v>
      </c>
      <c r="B32" s="209" t="s">
        <v>154</v>
      </c>
      <c r="C32" s="89" t="s">
        <v>284</v>
      </c>
      <c r="D32" s="211"/>
      <c r="E32" s="212" t="s">
        <v>285</v>
      </c>
      <c r="F32" s="222" t="s">
        <v>157</v>
      </c>
      <c r="G32" s="213" t="s">
        <v>286</v>
      </c>
      <c r="H32" s="89" t="s">
        <v>70</v>
      </c>
      <c r="I32" s="89"/>
      <c r="J32" s="26" t="s">
        <v>287</v>
      </c>
      <c r="K32" s="25"/>
      <c r="L32" s="25" t="s">
        <v>756</v>
      </c>
      <c r="M32" s="25" t="s">
        <v>246</v>
      </c>
      <c r="N32" s="26"/>
      <c r="O32" s="226" t="s">
        <v>288</v>
      </c>
      <c r="P32" s="25"/>
      <c r="Q32" s="27" t="s">
        <v>434</v>
      </c>
      <c r="R32" s="25"/>
    </row>
    <row r="33" spans="1:18" ht="77.25" customHeight="1">
      <c r="A33" s="89" t="s">
        <v>784</v>
      </c>
      <c r="B33" s="209" t="s">
        <v>154</v>
      </c>
      <c r="C33" s="89" t="s">
        <v>290</v>
      </c>
      <c r="D33" s="211"/>
      <c r="E33" s="212" t="s">
        <v>291</v>
      </c>
      <c r="F33" s="222" t="s">
        <v>157</v>
      </c>
      <c r="G33" s="213" t="s">
        <v>292</v>
      </c>
      <c r="H33" s="89" t="s">
        <v>70</v>
      </c>
      <c r="I33" s="89"/>
      <c r="J33" s="26" t="s">
        <v>293</v>
      </c>
      <c r="K33" s="25"/>
      <c r="L33" s="25" t="s">
        <v>756</v>
      </c>
      <c r="M33" s="25" t="s">
        <v>246</v>
      </c>
      <c r="N33" s="26"/>
      <c r="O33" s="218" t="s">
        <v>294</v>
      </c>
      <c r="P33" s="25"/>
      <c r="Q33" s="27" t="s">
        <v>434</v>
      </c>
      <c r="R33" s="25"/>
    </row>
    <row r="34" spans="1:18" ht="98.25" customHeight="1">
      <c r="A34" s="89" t="s">
        <v>785</v>
      </c>
      <c r="B34" s="209" t="s">
        <v>296</v>
      </c>
      <c r="C34" s="210" t="s">
        <v>297</v>
      </c>
      <c r="D34" s="211"/>
      <c r="E34" s="212" t="s">
        <v>298</v>
      </c>
      <c r="F34" s="90" t="s">
        <v>170</v>
      </c>
      <c r="G34" s="213" t="s">
        <v>299</v>
      </c>
      <c r="H34" s="89" t="s">
        <v>70</v>
      </c>
      <c r="I34" s="89"/>
      <c r="J34" s="26" t="s">
        <v>300</v>
      </c>
      <c r="K34" s="25"/>
      <c r="L34" s="20" t="s">
        <v>756</v>
      </c>
      <c r="M34" s="31" t="s">
        <v>301</v>
      </c>
      <c r="N34" s="26"/>
      <c r="O34" s="226" t="s">
        <v>302</v>
      </c>
      <c r="P34" s="25"/>
      <c r="Q34" s="27" t="s">
        <v>434</v>
      </c>
      <c r="R34" s="25"/>
    </row>
    <row r="35" spans="1:18" ht="71.25" customHeight="1">
      <c r="A35" s="89" t="s">
        <v>786</v>
      </c>
      <c r="B35" s="209" t="s">
        <v>154</v>
      </c>
      <c r="C35" s="210" t="s">
        <v>303</v>
      </c>
      <c r="D35" s="211"/>
      <c r="E35" s="212" t="s">
        <v>304</v>
      </c>
      <c r="F35" s="90" t="s">
        <v>157</v>
      </c>
      <c r="G35" s="213" t="s">
        <v>305</v>
      </c>
      <c r="H35" s="89">
        <v>2012</v>
      </c>
      <c r="I35" s="89"/>
      <c r="J35" s="26" t="s">
        <v>306</v>
      </c>
      <c r="K35" s="25"/>
      <c r="L35" s="25" t="s">
        <v>756</v>
      </c>
      <c r="M35" s="31" t="s">
        <v>301</v>
      </c>
      <c r="N35" s="26"/>
      <c r="O35" s="226" t="s">
        <v>307</v>
      </c>
      <c r="P35" s="25"/>
      <c r="Q35" s="27" t="s">
        <v>434</v>
      </c>
      <c r="R35" s="25"/>
    </row>
    <row r="36" spans="1:18" ht="63" customHeight="1">
      <c r="A36" s="89" t="s">
        <v>787</v>
      </c>
      <c r="B36" s="209" t="s">
        <v>154</v>
      </c>
      <c r="C36" s="89" t="s">
        <v>309</v>
      </c>
      <c r="D36" s="211"/>
      <c r="E36" s="212" t="s">
        <v>310</v>
      </c>
      <c r="F36" s="90" t="s">
        <v>157</v>
      </c>
      <c r="G36" s="213" t="s">
        <v>216</v>
      </c>
      <c r="H36" s="89" t="s">
        <v>70</v>
      </c>
      <c r="I36" s="89"/>
      <c r="J36" s="26" t="s">
        <v>226</v>
      </c>
      <c r="K36" s="25"/>
      <c r="L36" s="25" t="s">
        <v>756</v>
      </c>
      <c r="M36" s="31" t="s">
        <v>269</v>
      </c>
      <c r="N36" s="26"/>
      <c r="O36" s="218" t="s">
        <v>311</v>
      </c>
      <c r="P36" s="25"/>
      <c r="Q36" s="27" t="s">
        <v>434</v>
      </c>
      <c r="R36" s="25"/>
    </row>
    <row r="37" spans="1:18" ht="71.25" customHeight="1">
      <c r="A37" s="89" t="s">
        <v>788</v>
      </c>
      <c r="B37" s="209" t="s">
        <v>154</v>
      </c>
      <c r="C37" s="89" t="s">
        <v>313</v>
      </c>
      <c r="D37" s="211"/>
      <c r="E37" s="212" t="s">
        <v>314</v>
      </c>
      <c r="F37" s="90" t="s">
        <v>157</v>
      </c>
      <c r="G37" s="213" t="s">
        <v>315</v>
      </c>
      <c r="H37" s="89" t="s">
        <v>70</v>
      </c>
      <c r="I37" s="89"/>
      <c r="J37" s="26" t="s">
        <v>316</v>
      </c>
      <c r="K37" s="25"/>
      <c r="L37" s="25" t="s">
        <v>756</v>
      </c>
      <c r="M37" s="31" t="s">
        <v>246</v>
      </c>
      <c r="N37" s="26"/>
      <c r="O37" s="218" t="s">
        <v>317</v>
      </c>
      <c r="P37" s="25"/>
      <c r="Q37" s="27" t="s">
        <v>434</v>
      </c>
      <c r="R37" s="25"/>
    </row>
    <row r="38" spans="1:18" ht="75.75" customHeight="1">
      <c r="A38" s="89" t="s">
        <v>789</v>
      </c>
      <c r="B38" s="209" t="s">
        <v>154</v>
      </c>
      <c r="C38" s="89" t="s">
        <v>319</v>
      </c>
      <c r="D38" s="211"/>
      <c r="E38" s="212" t="s">
        <v>320</v>
      </c>
      <c r="F38" s="90" t="s">
        <v>157</v>
      </c>
      <c r="G38" s="213" t="s">
        <v>203</v>
      </c>
      <c r="H38" s="89" t="s">
        <v>70</v>
      </c>
      <c r="I38" s="89"/>
      <c r="J38" s="26" t="s">
        <v>321</v>
      </c>
      <c r="K38" s="25"/>
      <c r="L38" s="25" t="s">
        <v>756</v>
      </c>
      <c r="M38" s="31" t="s">
        <v>246</v>
      </c>
      <c r="N38" s="26"/>
      <c r="O38" s="218" t="s">
        <v>322</v>
      </c>
      <c r="P38" s="25"/>
      <c r="Q38" s="27" t="s">
        <v>434</v>
      </c>
      <c r="R38" s="25"/>
    </row>
    <row r="39" spans="1:18" ht="62.25" customHeight="1">
      <c r="A39" s="89" t="s">
        <v>790</v>
      </c>
      <c r="B39" s="209" t="s">
        <v>154</v>
      </c>
      <c r="C39" s="89" t="s">
        <v>324</v>
      </c>
      <c r="D39" s="211"/>
      <c r="E39" s="212" t="s">
        <v>325</v>
      </c>
      <c r="F39" s="90" t="s">
        <v>157</v>
      </c>
      <c r="G39" s="213" t="s">
        <v>326</v>
      </c>
      <c r="H39" s="89" t="s">
        <v>70</v>
      </c>
      <c r="I39" s="89"/>
      <c r="J39" s="26" t="s">
        <v>327</v>
      </c>
      <c r="K39" s="25"/>
      <c r="L39" s="25" t="s">
        <v>756</v>
      </c>
      <c r="M39" s="31" t="s">
        <v>246</v>
      </c>
      <c r="N39" s="26"/>
      <c r="O39" s="218" t="s">
        <v>328</v>
      </c>
      <c r="P39" s="25"/>
      <c r="Q39" s="27" t="s">
        <v>434</v>
      </c>
      <c r="R39" s="25"/>
    </row>
    <row r="40" spans="1:18" ht="70.5" customHeight="1">
      <c r="A40" s="89" t="s">
        <v>791</v>
      </c>
      <c r="B40" s="209" t="s">
        <v>154</v>
      </c>
      <c r="C40" s="89" t="s">
        <v>330</v>
      </c>
      <c r="D40" s="211"/>
      <c r="E40" s="212" t="s">
        <v>331</v>
      </c>
      <c r="F40" s="90" t="s">
        <v>157</v>
      </c>
      <c r="G40" s="213" t="s">
        <v>332</v>
      </c>
      <c r="H40" s="89" t="s">
        <v>70</v>
      </c>
      <c r="I40" s="89"/>
      <c r="J40" s="26" t="s">
        <v>333</v>
      </c>
      <c r="K40" s="25"/>
      <c r="L40" s="25" t="s">
        <v>756</v>
      </c>
      <c r="M40" s="31" t="s">
        <v>269</v>
      </c>
      <c r="N40" s="26"/>
      <c r="O40" s="218" t="s">
        <v>334</v>
      </c>
      <c r="P40" s="25"/>
      <c r="Q40" s="27" t="s">
        <v>434</v>
      </c>
      <c r="R40" s="25"/>
    </row>
    <row r="41" spans="1:18" ht="58.5" customHeight="1">
      <c r="A41" s="89" t="s">
        <v>792</v>
      </c>
      <c r="B41" s="209" t="s">
        <v>68</v>
      </c>
      <c r="C41" s="89" t="s">
        <v>335</v>
      </c>
      <c r="D41" s="211"/>
      <c r="E41" s="212" t="s">
        <v>336</v>
      </c>
      <c r="F41" s="90" t="s">
        <v>170</v>
      </c>
      <c r="G41" s="213" t="s">
        <v>337</v>
      </c>
      <c r="H41" s="89" t="s">
        <v>70</v>
      </c>
      <c r="I41" s="89"/>
      <c r="J41" s="26" t="s">
        <v>338</v>
      </c>
      <c r="K41" s="25"/>
      <c r="L41" s="25" t="s">
        <v>756</v>
      </c>
      <c r="M41" s="31" t="s">
        <v>253</v>
      </c>
      <c r="N41" s="26"/>
      <c r="O41" s="218" t="s">
        <v>339</v>
      </c>
      <c r="P41" s="25"/>
      <c r="Q41" s="27" t="s">
        <v>434</v>
      </c>
      <c r="R41" s="25"/>
    </row>
    <row r="42" spans="1:18" ht="65.25" customHeight="1">
      <c r="A42" s="89" t="s">
        <v>793</v>
      </c>
      <c r="B42" s="209" t="s">
        <v>154</v>
      </c>
      <c r="C42" s="89" t="s">
        <v>341</v>
      </c>
      <c r="D42" s="211"/>
      <c r="E42" s="212" t="s">
        <v>342</v>
      </c>
      <c r="F42" s="90" t="s">
        <v>157</v>
      </c>
      <c r="G42" s="213" t="s">
        <v>343</v>
      </c>
      <c r="H42" s="89" t="s">
        <v>70</v>
      </c>
      <c r="I42" s="89"/>
      <c r="J42" s="26" t="s">
        <v>344</v>
      </c>
      <c r="K42" s="25"/>
      <c r="L42" s="25" t="s">
        <v>756</v>
      </c>
      <c r="M42" s="31" t="s">
        <v>269</v>
      </c>
      <c r="N42" s="26"/>
      <c r="O42" s="218" t="s">
        <v>345</v>
      </c>
      <c r="P42" s="25"/>
      <c r="Q42" s="27" t="s">
        <v>434</v>
      </c>
      <c r="R42" s="25"/>
    </row>
    <row r="43" spans="1:18" ht="56.25" customHeight="1">
      <c r="A43" s="89" t="s">
        <v>794</v>
      </c>
      <c r="B43" s="209" t="s">
        <v>154</v>
      </c>
      <c r="C43" s="89" t="s">
        <v>347</v>
      </c>
      <c r="D43" s="211"/>
      <c r="E43" s="212" t="s">
        <v>348</v>
      </c>
      <c r="F43" s="90" t="s">
        <v>349</v>
      </c>
      <c r="G43" s="213" t="s">
        <v>203</v>
      </c>
      <c r="H43" s="89" t="s">
        <v>70</v>
      </c>
      <c r="I43" s="89"/>
      <c r="J43" s="26" t="s">
        <v>306</v>
      </c>
      <c r="K43" s="25"/>
      <c r="L43" s="25" t="s">
        <v>756</v>
      </c>
      <c r="M43" s="31" t="s">
        <v>246</v>
      </c>
      <c r="N43" s="26"/>
      <c r="O43" s="218" t="s">
        <v>350</v>
      </c>
      <c r="P43" s="25"/>
      <c r="Q43" s="27" t="s">
        <v>434</v>
      </c>
      <c r="R43" s="25"/>
    </row>
    <row r="44" spans="1:18" ht="63" customHeight="1">
      <c r="A44" s="89" t="s">
        <v>795</v>
      </c>
      <c r="B44" s="209" t="s">
        <v>352</v>
      </c>
      <c r="C44" s="210" t="s">
        <v>353</v>
      </c>
      <c r="D44" s="211"/>
      <c r="E44" s="212" t="s">
        <v>354</v>
      </c>
      <c r="F44" s="90" t="s">
        <v>355</v>
      </c>
      <c r="G44" s="213" t="s">
        <v>356</v>
      </c>
      <c r="H44" s="89" t="s">
        <v>357</v>
      </c>
      <c r="I44" s="89"/>
      <c r="J44" s="227">
        <v>2025186</v>
      </c>
      <c r="K44" s="25"/>
      <c r="L44" s="25" t="s">
        <v>756</v>
      </c>
      <c r="M44" s="31" t="s">
        <v>358</v>
      </c>
      <c r="N44" s="26"/>
      <c r="O44" s="31" t="s">
        <v>359</v>
      </c>
      <c r="P44" s="25"/>
      <c r="Q44" s="27" t="s">
        <v>434</v>
      </c>
      <c r="R44" s="25"/>
    </row>
    <row r="45" spans="1:18" ht="55.5" customHeight="1">
      <c r="A45" s="89" t="s">
        <v>796</v>
      </c>
      <c r="B45" s="209" t="s">
        <v>361</v>
      </c>
      <c r="C45" s="210" t="s">
        <v>362</v>
      </c>
      <c r="D45" s="211"/>
      <c r="E45" s="212" t="s">
        <v>363</v>
      </c>
      <c r="F45" s="90" t="s">
        <v>355</v>
      </c>
      <c r="G45" s="213" t="s">
        <v>364</v>
      </c>
      <c r="H45" s="89" t="s">
        <v>357</v>
      </c>
      <c r="I45" s="89"/>
      <c r="J45" s="227">
        <v>6750620</v>
      </c>
      <c r="K45" s="25"/>
      <c r="L45" s="25" t="s">
        <v>756</v>
      </c>
      <c r="M45" s="31" t="s">
        <v>358</v>
      </c>
      <c r="N45" s="26"/>
      <c r="O45" s="31" t="s">
        <v>365</v>
      </c>
      <c r="P45" s="25"/>
      <c r="Q45" s="27" t="s">
        <v>434</v>
      </c>
      <c r="R45" s="25"/>
    </row>
    <row r="46" spans="1:18" ht="53.25" customHeight="1">
      <c r="A46" s="89" t="s">
        <v>797</v>
      </c>
      <c r="B46" s="209" t="s">
        <v>85</v>
      </c>
      <c r="C46" s="210" t="s">
        <v>367</v>
      </c>
      <c r="D46" s="211"/>
      <c r="E46" s="212" t="s">
        <v>368</v>
      </c>
      <c r="F46" s="211" t="s">
        <v>22</v>
      </c>
      <c r="G46" s="213">
        <v>698.6</v>
      </c>
      <c r="H46" s="89" t="s">
        <v>369</v>
      </c>
      <c r="I46" s="89"/>
      <c r="J46" s="227">
        <v>10000</v>
      </c>
      <c r="K46" s="25"/>
      <c r="L46" s="25" t="s">
        <v>756</v>
      </c>
      <c r="M46" s="31" t="s">
        <v>370</v>
      </c>
      <c r="N46" s="26"/>
      <c r="O46" s="31" t="s">
        <v>371</v>
      </c>
      <c r="P46" s="25"/>
      <c r="Q46" s="27" t="s">
        <v>434</v>
      </c>
      <c r="R46" s="25"/>
    </row>
    <row r="47" spans="1:18" ht="69.75" customHeight="1">
      <c r="A47" s="89" t="s">
        <v>798</v>
      </c>
      <c r="B47" s="209" t="s">
        <v>85</v>
      </c>
      <c r="C47" s="210" t="s">
        <v>373</v>
      </c>
      <c r="D47" s="211"/>
      <c r="E47" s="212" t="s">
        <v>374</v>
      </c>
      <c r="F47" s="211" t="s">
        <v>22</v>
      </c>
      <c r="G47" s="213">
        <v>974.7</v>
      </c>
      <c r="H47" s="89" t="s">
        <v>375</v>
      </c>
      <c r="I47" s="89"/>
      <c r="J47" s="227">
        <v>10000</v>
      </c>
      <c r="K47" s="25"/>
      <c r="L47" s="25" t="s">
        <v>756</v>
      </c>
      <c r="M47" s="31" t="s">
        <v>370</v>
      </c>
      <c r="N47" s="26"/>
      <c r="O47" s="31" t="s">
        <v>376</v>
      </c>
      <c r="P47" s="25"/>
      <c r="Q47" s="27" t="s">
        <v>434</v>
      </c>
      <c r="R47" s="25"/>
    </row>
    <row r="48" spans="1:18" ht="65.25" customHeight="1">
      <c r="A48" s="89" t="s">
        <v>799</v>
      </c>
      <c r="B48" s="209" t="s">
        <v>85</v>
      </c>
      <c r="C48" s="210" t="s">
        <v>378</v>
      </c>
      <c r="D48" s="211"/>
      <c r="E48" s="212" t="s">
        <v>379</v>
      </c>
      <c r="F48" s="211" t="s">
        <v>22</v>
      </c>
      <c r="G48" s="213">
        <v>724.8</v>
      </c>
      <c r="H48" s="89" t="s">
        <v>375</v>
      </c>
      <c r="I48" s="89"/>
      <c r="J48" s="227">
        <v>50000</v>
      </c>
      <c r="K48" s="25"/>
      <c r="L48" s="25" t="s">
        <v>756</v>
      </c>
      <c r="M48" s="31" t="s">
        <v>380</v>
      </c>
      <c r="N48" s="26"/>
      <c r="O48" s="226" t="s">
        <v>381</v>
      </c>
      <c r="P48" s="25"/>
      <c r="Q48" s="27" t="s">
        <v>434</v>
      </c>
      <c r="R48" s="25"/>
    </row>
    <row r="49" spans="1:18" ht="54.75" customHeight="1">
      <c r="A49" s="89" t="s">
        <v>800</v>
      </c>
      <c r="B49" s="209" t="s">
        <v>85</v>
      </c>
      <c r="C49" s="210" t="s">
        <v>383</v>
      </c>
      <c r="D49" s="211"/>
      <c r="E49" s="212" t="s">
        <v>944</v>
      </c>
      <c r="F49" s="211" t="s">
        <v>22</v>
      </c>
      <c r="G49" s="213">
        <v>899</v>
      </c>
      <c r="H49" s="89" t="s">
        <v>369</v>
      </c>
      <c r="I49" s="89"/>
      <c r="J49" s="227">
        <v>10000</v>
      </c>
      <c r="K49" s="25"/>
      <c r="L49" s="25" t="s">
        <v>756</v>
      </c>
      <c r="M49" s="25" t="s">
        <v>945</v>
      </c>
      <c r="N49" s="26"/>
      <c r="O49" s="218" t="s">
        <v>946</v>
      </c>
      <c r="P49" s="25"/>
      <c r="Q49" s="27" t="s">
        <v>434</v>
      </c>
      <c r="R49" s="25"/>
    </row>
    <row r="50" spans="1:18" ht="55.5" customHeight="1">
      <c r="A50" s="89" t="s">
        <v>801</v>
      </c>
      <c r="B50" s="228" t="s">
        <v>386</v>
      </c>
      <c r="C50" s="210" t="s">
        <v>387</v>
      </c>
      <c r="D50" s="91"/>
      <c r="E50" s="31"/>
      <c r="F50" s="228" t="s">
        <v>22</v>
      </c>
      <c r="G50" s="229" t="s">
        <v>22</v>
      </c>
      <c r="H50" s="31" t="s">
        <v>388</v>
      </c>
      <c r="I50" s="31"/>
      <c r="J50" s="227">
        <v>1864733.94</v>
      </c>
      <c r="K50" s="94">
        <v>0</v>
      </c>
      <c r="L50" s="25" t="s">
        <v>756</v>
      </c>
      <c r="M50" s="31"/>
      <c r="N50" s="26"/>
      <c r="O50" s="218" t="s">
        <v>384</v>
      </c>
      <c r="P50" s="25"/>
      <c r="Q50" s="27" t="s">
        <v>434</v>
      </c>
      <c r="R50" s="25"/>
    </row>
    <row r="51" spans="1:18" ht="52.5" customHeight="1">
      <c r="A51" s="89" t="s">
        <v>802</v>
      </c>
      <c r="B51" s="228" t="s">
        <v>390</v>
      </c>
      <c r="C51" s="89" t="s">
        <v>391</v>
      </c>
      <c r="D51" s="91"/>
      <c r="E51" s="31"/>
      <c r="F51" s="228" t="s">
        <v>22</v>
      </c>
      <c r="G51" s="229" t="s">
        <v>22</v>
      </c>
      <c r="H51" s="31" t="s">
        <v>392</v>
      </c>
      <c r="I51" s="31"/>
      <c r="J51" s="227">
        <v>100000</v>
      </c>
      <c r="K51" s="94">
        <v>0</v>
      </c>
      <c r="L51" s="25" t="s">
        <v>756</v>
      </c>
      <c r="M51" s="31"/>
      <c r="N51" s="26"/>
      <c r="O51" s="218" t="s">
        <v>384</v>
      </c>
      <c r="P51" s="25"/>
      <c r="Q51" s="27" t="s">
        <v>434</v>
      </c>
      <c r="R51" s="25"/>
    </row>
    <row r="52" spans="1:18" ht="61.5" customHeight="1">
      <c r="A52" s="89" t="s">
        <v>803</v>
      </c>
      <c r="B52" s="228" t="s">
        <v>390</v>
      </c>
      <c r="C52" s="89" t="s">
        <v>391</v>
      </c>
      <c r="D52" s="91"/>
      <c r="E52" s="31"/>
      <c r="F52" s="228" t="s">
        <v>22</v>
      </c>
      <c r="G52" s="229" t="s">
        <v>22</v>
      </c>
      <c r="H52" s="31" t="s">
        <v>392</v>
      </c>
      <c r="I52" s="31"/>
      <c r="J52" s="227">
        <v>100000</v>
      </c>
      <c r="K52" s="94">
        <v>0</v>
      </c>
      <c r="L52" s="25" t="s">
        <v>756</v>
      </c>
      <c r="M52" s="31"/>
      <c r="N52" s="26"/>
      <c r="O52" s="218" t="s">
        <v>384</v>
      </c>
      <c r="P52" s="25"/>
      <c r="Q52" s="27" t="s">
        <v>434</v>
      </c>
      <c r="R52" s="25"/>
    </row>
    <row r="53" spans="1:18" ht="53.25" customHeight="1">
      <c r="A53" s="89" t="s">
        <v>804</v>
      </c>
      <c r="B53" s="228" t="s">
        <v>395</v>
      </c>
      <c r="C53" s="89" t="s">
        <v>391</v>
      </c>
      <c r="D53" s="91"/>
      <c r="E53" s="31"/>
      <c r="F53" s="228" t="s">
        <v>22</v>
      </c>
      <c r="G53" s="229" t="s">
        <v>22</v>
      </c>
      <c r="H53" s="31" t="s">
        <v>392</v>
      </c>
      <c r="I53" s="31"/>
      <c r="J53" s="227">
        <v>300000</v>
      </c>
      <c r="K53" s="94">
        <v>0</v>
      </c>
      <c r="L53" s="25" t="s">
        <v>756</v>
      </c>
      <c r="M53" s="31"/>
      <c r="N53" s="26"/>
      <c r="O53" s="218" t="s">
        <v>384</v>
      </c>
      <c r="P53" s="25"/>
      <c r="Q53" s="27" t="s">
        <v>434</v>
      </c>
      <c r="R53" s="25"/>
    </row>
    <row r="54" spans="1:18" ht="56.25" customHeight="1">
      <c r="A54" s="89" t="s">
        <v>805</v>
      </c>
      <c r="B54" s="228" t="s">
        <v>390</v>
      </c>
      <c r="C54" s="89" t="s">
        <v>391</v>
      </c>
      <c r="D54" s="91"/>
      <c r="E54" s="31"/>
      <c r="F54" s="228" t="s">
        <v>22</v>
      </c>
      <c r="G54" s="229" t="s">
        <v>22</v>
      </c>
      <c r="H54" s="31" t="s">
        <v>392</v>
      </c>
      <c r="I54" s="31"/>
      <c r="J54" s="227">
        <v>100000</v>
      </c>
      <c r="K54" s="94">
        <v>0</v>
      </c>
      <c r="L54" s="25" t="s">
        <v>756</v>
      </c>
      <c r="M54" s="31"/>
      <c r="N54" s="26"/>
      <c r="O54" s="218" t="s">
        <v>384</v>
      </c>
      <c r="P54" s="25"/>
      <c r="Q54" s="27" t="s">
        <v>434</v>
      </c>
      <c r="R54" s="25"/>
    </row>
    <row r="55" spans="1:18" ht="64.5" customHeight="1">
      <c r="A55" s="89" t="s">
        <v>806</v>
      </c>
      <c r="B55" s="228" t="s">
        <v>390</v>
      </c>
      <c r="C55" s="89" t="s">
        <v>391</v>
      </c>
      <c r="D55" s="91"/>
      <c r="E55" s="31"/>
      <c r="F55" s="228" t="s">
        <v>22</v>
      </c>
      <c r="G55" s="229" t="s">
        <v>22</v>
      </c>
      <c r="H55" s="31" t="s">
        <v>392</v>
      </c>
      <c r="I55" s="31"/>
      <c r="J55" s="227">
        <v>100000</v>
      </c>
      <c r="K55" s="94">
        <v>0</v>
      </c>
      <c r="L55" s="25" t="s">
        <v>756</v>
      </c>
      <c r="M55" s="31"/>
      <c r="N55" s="26"/>
      <c r="O55" s="218" t="s">
        <v>384</v>
      </c>
      <c r="P55" s="25"/>
      <c r="Q55" s="27" t="s">
        <v>434</v>
      </c>
      <c r="R55" s="25"/>
    </row>
    <row r="56" spans="1:18" ht="53.25" customHeight="1">
      <c r="A56" s="89" t="s">
        <v>807</v>
      </c>
      <c r="B56" s="228" t="s">
        <v>390</v>
      </c>
      <c r="C56" s="89" t="s">
        <v>391</v>
      </c>
      <c r="D56" s="91"/>
      <c r="E56" s="31"/>
      <c r="F56" s="228" t="s">
        <v>22</v>
      </c>
      <c r="G56" s="229" t="s">
        <v>22</v>
      </c>
      <c r="H56" s="31" t="s">
        <v>392</v>
      </c>
      <c r="I56" s="31"/>
      <c r="J56" s="227">
        <v>100000</v>
      </c>
      <c r="K56" s="94">
        <v>0</v>
      </c>
      <c r="L56" s="25" t="s">
        <v>756</v>
      </c>
      <c r="M56" s="31"/>
      <c r="N56" s="26"/>
      <c r="O56" s="218" t="s">
        <v>384</v>
      </c>
      <c r="P56" s="25"/>
      <c r="Q56" s="27" t="s">
        <v>434</v>
      </c>
      <c r="R56" s="25"/>
    </row>
    <row r="57" spans="1:18" ht="45.75" customHeight="1">
      <c r="A57" s="89" t="s">
        <v>808</v>
      </c>
      <c r="B57" s="228" t="s">
        <v>390</v>
      </c>
      <c r="C57" s="89" t="s">
        <v>391</v>
      </c>
      <c r="D57" s="91"/>
      <c r="E57" s="31"/>
      <c r="F57" s="228" t="s">
        <v>22</v>
      </c>
      <c r="G57" s="229" t="s">
        <v>22</v>
      </c>
      <c r="H57" s="31" t="s">
        <v>392</v>
      </c>
      <c r="I57" s="31"/>
      <c r="J57" s="227">
        <v>100000</v>
      </c>
      <c r="K57" s="94">
        <v>0</v>
      </c>
      <c r="L57" s="25" t="s">
        <v>756</v>
      </c>
      <c r="M57" s="31"/>
      <c r="N57" s="26"/>
      <c r="O57" s="218" t="s">
        <v>384</v>
      </c>
      <c r="P57" s="25"/>
      <c r="Q57" s="27" t="s">
        <v>434</v>
      </c>
      <c r="R57" s="25"/>
    </row>
    <row r="58" spans="1:18" ht="54" customHeight="1">
      <c r="A58" s="89" t="s">
        <v>809</v>
      </c>
      <c r="B58" s="228" t="s">
        <v>390</v>
      </c>
      <c r="C58" s="89" t="s">
        <v>391</v>
      </c>
      <c r="D58" s="91"/>
      <c r="E58" s="31"/>
      <c r="F58" s="228" t="s">
        <v>22</v>
      </c>
      <c r="G58" s="229" t="s">
        <v>22</v>
      </c>
      <c r="H58" s="31" t="s">
        <v>392</v>
      </c>
      <c r="I58" s="31"/>
      <c r="J58" s="227">
        <v>100000</v>
      </c>
      <c r="K58" s="94">
        <v>0</v>
      </c>
      <c r="L58" s="25" t="s">
        <v>756</v>
      </c>
      <c r="M58" s="31"/>
      <c r="N58" s="26"/>
      <c r="O58" s="218" t="s">
        <v>384</v>
      </c>
      <c r="P58" s="25"/>
      <c r="Q58" s="27" t="s">
        <v>434</v>
      </c>
      <c r="R58" s="25"/>
    </row>
    <row r="59" spans="1:18" ht="60" customHeight="1">
      <c r="A59" s="89" t="s">
        <v>810</v>
      </c>
      <c r="B59" s="228" t="s">
        <v>390</v>
      </c>
      <c r="C59" s="89" t="s">
        <v>391</v>
      </c>
      <c r="D59" s="91"/>
      <c r="E59" s="31"/>
      <c r="F59" s="228" t="s">
        <v>22</v>
      </c>
      <c r="G59" s="229" t="s">
        <v>22</v>
      </c>
      <c r="H59" s="31" t="s">
        <v>392</v>
      </c>
      <c r="I59" s="31"/>
      <c r="J59" s="227">
        <v>100000</v>
      </c>
      <c r="K59" s="94">
        <v>0</v>
      </c>
      <c r="L59" s="20" t="s">
        <v>756</v>
      </c>
      <c r="M59" s="31"/>
      <c r="N59" s="26"/>
      <c r="O59" s="218" t="s">
        <v>384</v>
      </c>
      <c r="P59" s="25"/>
      <c r="Q59" s="27" t="s">
        <v>434</v>
      </c>
      <c r="R59" s="25"/>
    </row>
    <row r="60" spans="1:18" ht="51" customHeight="1">
      <c r="A60" s="89" t="s">
        <v>811</v>
      </c>
      <c r="B60" s="228" t="s">
        <v>390</v>
      </c>
      <c r="C60" s="89" t="s">
        <v>391</v>
      </c>
      <c r="D60" s="91"/>
      <c r="E60" s="31"/>
      <c r="F60" s="228" t="s">
        <v>22</v>
      </c>
      <c r="G60" s="229" t="s">
        <v>22</v>
      </c>
      <c r="H60" s="31" t="s">
        <v>392</v>
      </c>
      <c r="I60" s="31"/>
      <c r="J60" s="227">
        <v>100000</v>
      </c>
      <c r="K60" s="94">
        <v>0</v>
      </c>
      <c r="L60" s="20" t="s">
        <v>756</v>
      </c>
      <c r="M60" s="31"/>
      <c r="N60" s="26"/>
      <c r="O60" s="218" t="s">
        <v>384</v>
      </c>
      <c r="P60" s="25"/>
      <c r="Q60" s="27" t="s">
        <v>434</v>
      </c>
      <c r="R60" s="25"/>
    </row>
    <row r="61" spans="1:18" ht="60.75" customHeight="1">
      <c r="A61" s="89" t="s">
        <v>813</v>
      </c>
      <c r="B61" s="228" t="s">
        <v>390</v>
      </c>
      <c r="C61" s="89" t="s">
        <v>391</v>
      </c>
      <c r="D61" s="91"/>
      <c r="E61" s="31"/>
      <c r="F61" s="228" t="s">
        <v>22</v>
      </c>
      <c r="G61" s="229" t="s">
        <v>22</v>
      </c>
      <c r="H61" s="31" t="s">
        <v>392</v>
      </c>
      <c r="I61" s="31"/>
      <c r="J61" s="227">
        <v>100000</v>
      </c>
      <c r="K61" s="94">
        <v>0</v>
      </c>
      <c r="L61" s="20" t="s">
        <v>756</v>
      </c>
      <c r="M61" s="31"/>
      <c r="N61" s="26"/>
      <c r="O61" s="218" t="s">
        <v>384</v>
      </c>
      <c r="P61" s="25"/>
      <c r="Q61" s="27" t="s">
        <v>434</v>
      </c>
      <c r="R61" s="25"/>
    </row>
    <row r="62" spans="1:18" ht="54.75" customHeight="1">
      <c r="A62" s="89" t="s">
        <v>814</v>
      </c>
      <c r="B62" s="228" t="s">
        <v>390</v>
      </c>
      <c r="C62" s="89" t="s">
        <v>391</v>
      </c>
      <c r="D62" s="91"/>
      <c r="E62" s="31"/>
      <c r="F62" s="228" t="s">
        <v>22</v>
      </c>
      <c r="G62" s="229" t="s">
        <v>22</v>
      </c>
      <c r="H62" s="31" t="s">
        <v>392</v>
      </c>
      <c r="I62" s="31"/>
      <c r="J62" s="227">
        <v>100000</v>
      </c>
      <c r="K62" s="94">
        <v>0</v>
      </c>
      <c r="L62" s="25" t="s">
        <v>756</v>
      </c>
      <c r="M62" s="31"/>
      <c r="N62" s="26"/>
      <c r="O62" s="218" t="s">
        <v>384</v>
      </c>
      <c r="P62" s="25"/>
      <c r="Q62" s="27" t="s">
        <v>434</v>
      </c>
      <c r="R62" s="25"/>
    </row>
    <row r="63" spans="1:18" ht="48" customHeight="1">
      <c r="A63" s="89" t="s">
        <v>815</v>
      </c>
      <c r="B63" s="228" t="s">
        <v>390</v>
      </c>
      <c r="C63" s="89" t="s">
        <v>391</v>
      </c>
      <c r="D63" s="91"/>
      <c r="E63" s="31"/>
      <c r="F63" s="228" t="s">
        <v>22</v>
      </c>
      <c r="G63" s="229" t="s">
        <v>22</v>
      </c>
      <c r="H63" s="31" t="s">
        <v>392</v>
      </c>
      <c r="I63" s="31"/>
      <c r="J63" s="227">
        <v>100000</v>
      </c>
      <c r="K63" s="94">
        <v>0</v>
      </c>
      <c r="L63" s="25" t="s">
        <v>756</v>
      </c>
      <c r="M63" s="31"/>
      <c r="N63" s="26"/>
      <c r="O63" s="218" t="s">
        <v>384</v>
      </c>
      <c r="P63" s="25"/>
      <c r="Q63" s="27" t="s">
        <v>434</v>
      </c>
      <c r="R63" s="25"/>
    </row>
    <row r="64" spans="1:18" ht="49.5" customHeight="1">
      <c r="A64" s="89" t="s">
        <v>816</v>
      </c>
      <c r="B64" s="228" t="s">
        <v>407</v>
      </c>
      <c r="C64" s="89" t="s">
        <v>391</v>
      </c>
      <c r="D64" s="91"/>
      <c r="E64" s="31"/>
      <c r="F64" s="228" t="s">
        <v>22</v>
      </c>
      <c r="G64" s="229" t="s">
        <v>22</v>
      </c>
      <c r="H64" s="31" t="s">
        <v>408</v>
      </c>
      <c r="I64" s="31"/>
      <c r="J64" s="227">
        <v>20000</v>
      </c>
      <c r="K64" s="94">
        <v>0</v>
      </c>
      <c r="L64" s="25" t="s">
        <v>756</v>
      </c>
      <c r="M64" s="31"/>
      <c r="N64" s="26"/>
      <c r="O64" s="218" t="s">
        <v>384</v>
      </c>
      <c r="P64" s="25"/>
      <c r="Q64" s="27" t="s">
        <v>434</v>
      </c>
      <c r="R64" s="25"/>
    </row>
    <row r="65" spans="1:18" ht="57" customHeight="1">
      <c r="A65" s="89" t="s">
        <v>817</v>
      </c>
      <c r="B65" s="228" t="s">
        <v>410</v>
      </c>
      <c r="C65" s="89" t="s">
        <v>391</v>
      </c>
      <c r="D65" s="91"/>
      <c r="E65" s="31"/>
      <c r="F65" s="228" t="s">
        <v>22</v>
      </c>
      <c r="G65" s="229" t="s">
        <v>22</v>
      </c>
      <c r="H65" s="31" t="s">
        <v>408</v>
      </c>
      <c r="I65" s="31"/>
      <c r="J65" s="227">
        <v>20000</v>
      </c>
      <c r="K65" s="94">
        <v>0</v>
      </c>
      <c r="L65" s="25" t="s">
        <v>756</v>
      </c>
      <c r="M65" s="31"/>
      <c r="N65" s="26"/>
      <c r="O65" s="218" t="s">
        <v>384</v>
      </c>
      <c r="P65" s="25"/>
      <c r="Q65" s="27" t="s">
        <v>434</v>
      </c>
      <c r="R65" s="25"/>
    </row>
    <row r="66" spans="1:18" ht="50.25" customHeight="1">
      <c r="A66" s="89" t="s">
        <v>818</v>
      </c>
      <c r="B66" s="228" t="s">
        <v>412</v>
      </c>
      <c r="C66" s="89" t="s">
        <v>391</v>
      </c>
      <c r="D66" s="91"/>
      <c r="E66" s="31"/>
      <c r="F66" s="228" t="s">
        <v>22</v>
      </c>
      <c r="G66" s="229" t="s">
        <v>22</v>
      </c>
      <c r="H66" s="31" t="s">
        <v>408</v>
      </c>
      <c r="I66" s="31"/>
      <c r="J66" s="227">
        <v>99990</v>
      </c>
      <c r="K66" s="94">
        <v>0</v>
      </c>
      <c r="L66" s="25" t="s">
        <v>756</v>
      </c>
      <c r="M66" s="31"/>
      <c r="N66" s="26"/>
      <c r="O66" s="218" t="s">
        <v>384</v>
      </c>
      <c r="P66" s="25"/>
      <c r="Q66" s="27" t="s">
        <v>434</v>
      </c>
      <c r="R66" s="25"/>
    </row>
    <row r="67" spans="1:18" ht="52.5" customHeight="1">
      <c r="A67" s="89" t="s">
        <v>819</v>
      </c>
      <c r="B67" s="228" t="s">
        <v>414</v>
      </c>
      <c r="C67" s="89" t="s">
        <v>391</v>
      </c>
      <c r="D67" s="91"/>
      <c r="E67" s="31"/>
      <c r="F67" s="228" t="s">
        <v>22</v>
      </c>
      <c r="G67" s="229" t="s">
        <v>22</v>
      </c>
      <c r="H67" s="31" t="s">
        <v>415</v>
      </c>
      <c r="I67" s="31"/>
      <c r="J67" s="227">
        <v>71765</v>
      </c>
      <c r="K67" s="94">
        <v>7689.06</v>
      </c>
      <c r="L67" s="20" t="s">
        <v>756</v>
      </c>
      <c r="M67" s="31"/>
      <c r="N67" s="26"/>
      <c r="O67" s="218" t="s">
        <v>384</v>
      </c>
      <c r="P67" s="25"/>
      <c r="Q67" s="27" t="s">
        <v>434</v>
      </c>
      <c r="R67" s="25"/>
    </row>
    <row r="68" spans="1:18" ht="54" customHeight="1">
      <c r="A68" s="89" t="s">
        <v>820</v>
      </c>
      <c r="B68" s="228" t="s">
        <v>414</v>
      </c>
      <c r="C68" s="89" t="s">
        <v>391</v>
      </c>
      <c r="D68" s="91"/>
      <c r="E68" s="31"/>
      <c r="F68" s="228" t="s">
        <v>22</v>
      </c>
      <c r="G68" s="229" t="s">
        <v>22</v>
      </c>
      <c r="H68" s="31" t="s">
        <v>415</v>
      </c>
      <c r="I68" s="31"/>
      <c r="J68" s="227">
        <v>48000</v>
      </c>
      <c r="K68" s="94">
        <v>25491.53</v>
      </c>
      <c r="L68" s="20" t="s">
        <v>756</v>
      </c>
      <c r="M68" s="31"/>
      <c r="N68" s="26"/>
      <c r="O68" s="218" t="s">
        <v>384</v>
      </c>
      <c r="P68" s="25"/>
      <c r="Q68" s="27" t="s">
        <v>434</v>
      </c>
      <c r="R68" s="25"/>
    </row>
    <row r="69" spans="1:18" ht="54.75" customHeight="1">
      <c r="A69" s="89" t="s">
        <v>821</v>
      </c>
      <c r="B69" s="228" t="s">
        <v>414</v>
      </c>
      <c r="C69" s="89" t="s">
        <v>391</v>
      </c>
      <c r="D69" s="91"/>
      <c r="E69" s="31"/>
      <c r="F69" s="228" t="s">
        <v>22</v>
      </c>
      <c r="G69" s="229" t="s">
        <v>22</v>
      </c>
      <c r="H69" s="31" t="s">
        <v>415</v>
      </c>
      <c r="I69" s="31"/>
      <c r="J69" s="227">
        <v>48000</v>
      </c>
      <c r="K69" s="94">
        <v>25491.53</v>
      </c>
      <c r="L69" s="20" t="s">
        <v>756</v>
      </c>
      <c r="M69" s="31"/>
      <c r="N69" s="26"/>
      <c r="O69" s="218" t="s">
        <v>384</v>
      </c>
      <c r="P69" s="25"/>
      <c r="Q69" s="27" t="s">
        <v>434</v>
      </c>
      <c r="R69" s="25"/>
    </row>
    <row r="70" spans="1:18" ht="51.75" customHeight="1">
      <c r="A70" s="89" t="s">
        <v>822</v>
      </c>
      <c r="B70" s="228" t="s">
        <v>414</v>
      </c>
      <c r="C70" s="89" t="s">
        <v>391</v>
      </c>
      <c r="D70" s="91"/>
      <c r="E70" s="31"/>
      <c r="F70" s="228" t="s">
        <v>22</v>
      </c>
      <c r="G70" s="229" t="s">
        <v>22</v>
      </c>
      <c r="H70" s="31" t="s">
        <v>415</v>
      </c>
      <c r="I70" s="31"/>
      <c r="J70" s="227">
        <v>48000</v>
      </c>
      <c r="K70" s="94">
        <v>25491.53</v>
      </c>
      <c r="L70" s="25" t="s">
        <v>756</v>
      </c>
      <c r="M70" s="31"/>
      <c r="N70" s="26"/>
      <c r="O70" s="218" t="s">
        <v>384</v>
      </c>
      <c r="P70" s="25"/>
      <c r="Q70" s="27" t="s">
        <v>434</v>
      </c>
      <c r="R70" s="25"/>
    </row>
    <row r="71" spans="1:18" ht="49.5" customHeight="1">
      <c r="A71" s="89" t="s">
        <v>823</v>
      </c>
      <c r="B71" s="228" t="s">
        <v>414</v>
      </c>
      <c r="C71" s="89" t="s">
        <v>391</v>
      </c>
      <c r="D71" s="91"/>
      <c r="E71" s="31"/>
      <c r="F71" s="228" t="s">
        <v>22</v>
      </c>
      <c r="G71" s="229" t="s">
        <v>22</v>
      </c>
      <c r="H71" s="31" t="s">
        <v>415</v>
      </c>
      <c r="I71" s="31"/>
      <c r="J71" s="227">
        <v>48000</v>
      </c>
      <c r="K71" s="94">
        <v>25491.53</v>
      </c>
      <c r="L71" s="25" t="s">
        <v>756</v>
      </c>
      <c r="M71" s="31"/>
      <c r="N71" s="26"/>
      <c r="O71" s="218" t="s">
        <v>384</v>
      </c>
      <c r="P71" s="25"/>
      <c r="Q71" s="27" t="s">
        <v>434</v>
      </c>
      <c r="R71" s="25"/>
    </row>
    <row r="72" spans="1:18" ht="49.5" customHeight="1">
      <c r="A72" s="89" t="s">
        <v>824</v>
      </c>
      <c r="B72" s="228" t="s">
        <v>414</v>
      </c>
      <c r="C72" s="89" t="s">
        <v>391</v>
      </c>
      <c r="D72" s="91"/>
      <c r="E72" s="31"/>
      <c r="F72" s="228" t="s">
        <v>22</v>
      </c>
      <c r="G72" s="229" t="s">
        <v>22</v>
      </c>
      <c r="H72" s="31" t="s">
        <v>415</v>
      </c>
      <c r="I72" s="31"/>
      <c r="J72" s="227">
        <v>58773</v>
      </c>
      <c r="K72" s="94">
        <v>41563.3</v>
      </c>
      <c r="L72" s="25" t="s">
        <v>756</v>
      </c>
      <c r="M72" s="31"/>
      <c r="N72" s="26"/>
      <c r="O72" s="218" t="s">
        <v>384</v>
      </c>
      <c r="P72" s="25"/>
      <c r="Q72" s="27" t="s">
        <v>434</v>
      </c>
      <c r="R72" s="25"/>
    </row>
    <row r="73" spans="1:18" ht="50.25" customHeight="1">
      <c r="A73" s="89" t="s">
        <v>825</v>
      </c>
      <c r="B73" s="228" t="s">
        <v>414</v>
      </c>
      <c r="C73" s="89" t="s">
        <v>391</v>
      </c>
      <c r="D73" s="91"/>
      <c r="E73" s="31"/>
      <c r="F73" s="228" t="s">
        <v>22</v>
      </c>
      <c r="G73" s="229" t="s">
        <v>22</v>
      </c>
      <c r="H73" s="31" t="s">
        <v>415</v>
      </c>
      <c r="I73" s="31"/>
      <c r="J73" s="227">
        <v>58773</v>
      </c>
      <c r="K73" s="94">
        <v>41563.3</v>
      </c>
      <c r="L73" s="25" t="s">
        <v>756</v>
      </c>
      <c r="M73" s="31"/>
      <c r="N73" s="26"/>
      <c r="O73" s="218" t="s">
        <v>384</v>
      </c>
      <c r="P73" s="25"/>
      <c r="Q73" s="27" t="s">
        <v>434</v>
      </c>
      <c r="R73" s="25"/>
    </row>
    <row r="74" spans="1:18" ht="54.75" customHeight="1">
      <c r="A74" s="89" t="s">
        <v>861</v>
      </c>
      <c r="B74" s="228" t="s">
        <v>414</v>
      </c>
      <c r="C74" s="89" t="s">
        <v>391</v>
      </c>
      <c r="D74" s="91"/>
      <c r="E74" s="31"/>
      <c r="F74" s="228" t="s">
        <v>22</v>
      </c>
      <c r="G74" s="229" t="s">
        <v>22</v>
      </c>
      <c r="H74" s="31" t="s">
        <v>415</v>
      </c>
      <c r="I74" s="31"/>
      <c r="J74" s="227">
        <v>12810.04</v>
      </c>
      <c r="K74" s="94">
        <v>12810.04</v>
      </c>
      <c r="L74" s="20" t="s">
        <v>756</v>
      </c>
      <c r="M74" s="31"/>
      <c r="N74" s="26"/>
      <c r="O74" s="218" t="s">
        <v>384</v>
      </c>
      <c r="P74" s="25"/>
      <c r="Q74" s="27" t="s">
        <v>434</v>
      </c>
      <c r="R74" s="25"/>
    </row>
    <row r="75" spans="1:18" ht="48" customHeight="1">
      <c r="A75" s="89" t="s">
        <v>862</v>
      </c>
      <c r="B75" s="228" t="s">
        <v>424</v>
      </c>
      <c r="C75" s="89" t="s">
        <v>425</v>
      </c>
      <c r="D75" s="91"/>
      <c r="E75" s="31"/>
      <c r="F75" s="228"/>
      <c r="G75" s="229"/>
      <c r="H75" s="31">
        <v>1991</v>
      </c>
      <c r="I75" s="31"/>
      <c r="J75" s="227">
        <v>12810.04</v>
      </c>
      <c r="K75" s="94">
        <v>12810.04</v>
      </c>
      <c r="L75" s="25" t="s">
        <v>756</v>
      </c>
      <c r="M75" s="31"/>
      <c r="N75" s="26"/>
      <c r="O75" s="218" t="s">
        <v>384</v>
      </c>
      <c r="P75" s="25"/>
      <c r="Q75" s="27" t="s">
        <v>434</v>
      </c>
      <c r="R75" s="25"/>
    </row>
    <row r="76" spans="1:18" ht="45.75" customHeight="1">
      <c r="A76" s="89" t="s">
        <v>863</v>
      </c>
      <c r="B76" s="228" t="s">
        <v>424</v>
      </c>
      <c r="C76" s="89" t="s">
        <v>425</v>
      </c>
      <c r="D76" s="91"/>
      <c r="E76" s="31"/>
      <c r="F76" s="228"/>
      <c r="G76" s="229"/>
      <c r="H76" s="31">
        <v>2004</v>
      </c>
      <c r="I76" s="31"/>
      <c r="J76" s="227">
        <v>41563.3</v>
      </c>
      <c r="K76" s="94">
        <v>58773</v>
      </c>
      <c r="L76" s="25" t="s">
        <v>756</v>
      </c>
      <c r="M76" s="31"/>
      <c r="N76" s="26"/>
      <c r="O76" s="218" t="s">
        <v>384</v>
      </c>
      <c r="P76" s="25"/>
      <c r="Q76" s="27" t="s">
        <v>434</v>
      </c>
      <c r="R76" s="25"/>
    </row>
    <row r="77" spans="1:18" ht="49.5" customHeight="1">
      <c r="A77" s="89" t="s">
        <v>864</v>
      </c>
      <c r="B77" s="228" t="s">
        <v>424</v>
      </c>
      <c r="C77" s="89" t="s">
        <v>425</v>
      </c>
      <c r="D77" s="91"/>
      <c r="E77" s="31"/>
      <c r="F77" s="228"/>
      <c r="G77" s="229"/>
      <c r="H77" s="31">
        <v>2004</v>
      </c>
      <c r="I77" s="31"/>
      <c r="J77" s="227">
        <v>41563.3</v>
      </c>
      <c r="K77" s="94">
        <v>58773</v>
      </c>
      <c r="L77" s="25" t="s">
        <v>756</v>
      </c>
      <c r="M77" s="31"/>
      <c r="N77" s="26"/>
      <c r="O77" s="218" t="s">
        <v>384</v>
      </c>
      <c r="P77" s="25"/>
      <c r="Q77" s="27" t="s">
        <v>434</v>
      </c>
      <c r="R77" s="25"/>
    </row>
    <row r="78" spans="1:18" ht="45" customHeight="1">
      <c r="A78" s="89" t="s">
        <v>865</v>
      </c>
      <c r="B78" s="228" t="s">
        <v>424</v>
      </c>
      <c r="C78" s="89" t="s">
        <v>425</v>
      </c>
      <c r="D78" s="91"/>
      <c r="E78" s="31"/>
      <c r="F78" s="228"/>
      <c r="G78" s="229"/>
      <c r="H78" s="31">
        <v>2005</v>
      </c>
      <c r="I78" s="31"/>
      <c r="J78" s="227">
        <v>25491.53</v>
      </c>
      <c r="K78" s="94">
        <v>48000</v>
      </c>
      <c r="L78" s="25" t="s">
        <v>756</v>
      </c>
      <c r="M78" s="31"/>
      <c r="N78" s="26" t="s">
        <v>428</v>
      </c>
      <c r="O78" s="218" t="s">
        <v>384</v>
      </c>
      <c r="P78" s="25"/>
      <c r="Q78" s="27" t="s">
        <v>434</v>
      </c>
      <c r="R78" s="25"/>
    </row>
    <row r="79" spans="1:18" ht="184.5" customHeight="1">
      <c r="A79" s="89" t="s">
        <v>866</v>
      </c>
      <c r="B79" s="228" t="s">
        <v>429</v>
      </c>
      <c r="C79" s="89" t="s">
        <v>425</v>
      </c>
      <c r="D79" s="91"/>
      <c r="E79" s="31" t="s">
        <v>430</v>
      </c>
      <c r="F79" s="228" t="s">
        <v>22</v>
      </c>
      <c r="G79" s="229">
        <v>78</v>
      </c>
      <c r="H79" s="31" t="s">
        <v>431</v>
      </c>
      <c r="I79" s="31"/>
      <c r="J79" s="227">
        <v>1</v>
      </c>
      <c r="K79" s="95"/>
      <c r="L79" s="25" t="s">
        <v>756</v>
      </c>
      <c r="M79" s="31" t="s">
        <v>432</v>
      </c>
      <c r="N79" s="26"/>
      <c r="O79" s="25" t="s">
        <v>433</v>
      </c>
      <c r="P79" s="25"/>
      <c r="Q79" s="27" t="s">
        <v>434</v>
      </c>
      <c r="R79" s="25"/>
    </row>
    <row r="80" spans="1:18" ht="149.25" customHeight="1">
      <c r="A80" s="89" t="s">
        <v>867</v>
      </c>
      <c r="B80" s="228" t="s">
        <v>435</v>
      </c>
      <c r="C80" s="89" t="s">
        <v>425</v>
      </c>
      <c r="D80" s="91"/>
      <c r="E80" s="31" t="s">
        <v>436</v>
      </c>
      <c r="F80" s="228" t="s">
        <v>22</v>
      </c>
      <c r="G80" s="229">
        <v>9</v>
      </c>
      <c r="H80" s="31" t="s">
        <v>431</v>
      </c>
      <c r="I80" s="31"/>
      <c r="J80" s="227">
        <v>33895.62</v>
      </c>
      <c r="K80" s="31"/>
      <c r="L80" s="20" t="s">
        <v>756</v>
      </c>
      <c r="M80" s="31" t="s">
        <v>432</v>
      </c>
      <c r="N80" s="26"/>
      <c r="O80" s="25" t="s">
        <v>433</v>
      </c>
      <c r="P80" s="25"/>
      <c r="Q80" s="27" t="s">
        <v>434</v>
      </c>
      <c r="R80" s="25"/>
    </row>
    <row r="81" spans="1:18" ht="84.75" customHeight="1">
      <c r="A81" s="89" t="s">
        <v>868</v>
      </c>
      <c r="B81" s="228" t="s">
        <v>437</v>
      </c>
      <c r="C81" s="89" t="s">
        <v>438</v>
      </c>
      <c r="D81" s="91"/>
      <c r="E81" s="31" t="s">
        <v>439</v>
      </c>
      <c r="F81" s="228" t="s">
        <v>22</v>
      </c>
      <c r="G81" s="229" t="s">
        <v>440</v>
      </c>
      <c r="H81" s="31" t="s">
        <v>431</v>
      </c>
      <c r="I81" s="31"/>
      <c r="J81" s="227">
        <v>4090995.87</v>
      </c>
      <c r="K81" s="31"/>
      <c r="L81" s="25" t="s">
        <v>756</v>
      </c>
      <c r="M81" s="31" t="s">
        <v>432</v>
      </c>
      <c r="N81" s="26"/>
      <c r="O81" s="25" t="s">
        <v>433</v>
      </c>
      <c r="P81" s="25"/>
      <c r="Q81" s="27" t="s">
        <v>434</v>
      </c>
      <c r="R81" s="25"/>
    </row>
    <row r="82" spans="1:18" ht="55.5" customHeight="1">
      <c r="A82" s="89" t="s">
        <v>869</v>
      </c>
      <c r="B82" s="230" t="s">
        <v>441</v>
      </c>
      <c r="C82" s="89" t="s">
        <v>425</v>
      </c>
      <c r="D82" s="91"/>
      <c r="E82" s="231" t="s">
        <v>442</v>
      </c>
      <c r="F82" s="230" t="s">
        <v>22</v>
      </c>
      <c r="G82" s="89" t="s">
        <v>443</v>
      </c>
      <c r="H82" s="25" t="s">
        <v>431</v>
      </c>
      <c r="I82" s="25"/>
      <c r="J82" s="232">
        <v>155543.23</v>
      </c>
      <c r="K82" s="25"/>
      <c r="L82" s="25" t="s">
        <v>756</v>
      </c>
      <c r="M82" s="31" t="s">
        <v>432</v>
      </c>
      <c r="N82" s="26"/>
      <c r="O82" s="25" t="s">
        <v>433</v>
      </c>
      <c r="P82" s="25"/>
      <c r="Q82" s="27" t="s">
        <v>434</v>
      </c>
      <c r="R82" s="25"/>
    </row>
    <row r="83" spans="1:18" ht="76.5" customHeight="1">
      <c r="A83" s="89" t="s">
        <v>870</v>
      </c>
      <c r="B83" s="230" t="s">
        <v>444</v>
      </c>
      <c r="C83" s="89" t="s">
        <v>425</v>
      </c>
      <c r="D83" s="91"/>
      <c r="E83" s="231" t="s">
        <v>445</v>
      </c>
      <c r="F83" s="230" t="s">
        <v>22</v>
      </c>
      <c r="G83" s="89" t="s">
        <v>446</v>
      </c>
      <c r="H83" s="25" t="s">
        <v>431</v>
      </c>
      <c r="I83" s="25"/>
      <c r="J83" s="232">
        <v>1253761.32</v>
      </c>
      <c r="K83" s="25"/>
      <c r="L83" s="25" t="s">
        <v>756</v>
      </c>
      <c r="M83" s="31" t="s">
        <v>432</v>
      </c>
      <c r="N83" s="26"/>
      <c r="O83" s="25" t="s">
        <v>433</v>
      </c>
      <c r="P83" s="25"/>
      <c r="Q83" s="27" t="s">
        <v>434</v>
      </c>
      <c r="R83" s="25"/>
    </row>
    <row r="84" spans="1:18" ht="70.5" customHeight="1">
      <c r="A84" s="89" t="s">
        <v>871</v>
      </c>
      <c r="B84" s="230" t="s">
        <v>447</v>
      </c>
      <c r="C84" s="89" t="s">
        <v>425</v>
      </c>
      <c r="D84" s="91"/>
      <c r="E84" s="231" t="s">
        <v>448</v>
      </c>
      <c r="F84" s="230" t="s">
        <v>22</v>
      </c>
      <c r="G84" s="89" t="s">
        <v>449</v>
      </c>
      <c r="H84" s="25" t="s">
        <v>431</v>
      </c>
      <c r="I84" s="25"/>
      <c r="J84" s="232">
        <v>1262800.15</v>
      </c>
      <c r="K84" s="25"/>
      <c r="L84" s="25" t="s">
        <v>756</v>
      </c>
      <c r="M84" s="31" t="s">
        <v>432</v>
      </c>
      <c r="N84" s="26"/>
      <c r="O84" s="25" t="s">
        <v>433</v>
      </c>
      <c r="P84" s="25"/>
      <c r="Q84" s="27" t="s">
        <v>434</v>
      </c>
      <c r="R84" s="25"/>
    </row>
    <row r="85" spans="1:18" ht="81" customHeight="1">
      <c r="A85" s="89" t="s">
        <v>872</v>
      </c>
      <c r="B85" s="230" t="s">
        <v>450</v>
      </c>
      <c r="C85" s="89" t="s">
        <v>425</v>
      </c>
      <c r="D85" s="91"/>
      <c r="E85" s="231" t="s">
        <v>451</v>
      </c>
      <c r="F85" s="230" t="s">
        <v>22</v>
      </c>
      <c r="G85" s="89" t="s">
        <v>452</v>
      </c>
      <c r="H85" s="25" t="s">
        <v>431</v>
      </c>
      <c r="I85" s="25"/>
      <c r="J85" s="232">
        <v>296774.98</v>
      </c>
      <c r="K85" s="25"/>
      <c r="L85" s="25" t="s">
        <v>756</v>
      </c>
      <c r="M85" s="31" t="s">
        <v>432</v>
      </c>
      <c r="N85" s="26"/>
      <c r="O85" s="25" t="s">
        <v>433</v>
      </c>
      <c r="P85" s="25"/>
      <c r="Q85" s="27" t="s">
        <v>434</v>
      </c>
      <c r="R85" s="25"/>
    </row>
    <row r="86" spans="1:18" ht="57" customHeight="1">
      <c r="A86" s="89" t="s">
        <v>873</v>
      </c>
      <c r="B86" s="230" t="s">
        <v>139</v>
      </c>
      <c r="C86" s="89" t="s">
        <v>425</v>
      </c>
      <c r="D86" s="91"/>
      <c r="E86" s="231" t="s">
        <v>453</v>
      </c>
      <c r="F86" s="230" t="s">
        <v>22</v>
      </c>
      <c r="G86" s="89" t="s">
        <v>86</v>
      </c>
      <c r="H86" s="25"/>
      <c r="I86" s="25"/>
      <c r="J86" s="232">
        <v>1</v>
      </c>
      <c r="K86" s="25"/>
      <c r="L86" s="20" t="s">
        <v>756</v>
      </c>
      <c r="M86" s="25"/>
      <c r="N86" s="26"/>
      <c r="O86" s="25" t="s">
        <v>454</v>
      </c>
      <c r="P86" s="25"/>
      <c r="Q86" s="27" t="s">
        <v>434</v>
      </c>
      <c r="R86" s="25"/>
    </row>
    <row r="87" spans="1:18" ht="93" customHeight="1">
      <c r="A87" s="89" t="s">
        <v>874</v>
      </c>
      <c r="B87" s="230" t="s">
        <v>455</v>
      </c>
      <c r="C87" s="89" t="s">
        <v>456</v>
      </c>
      <c r="D87" s="91"/>
      <c r="E87" s="231" t="s">
        <v>457</v>
      </c>
      <c r="F87" s="230" t="s">
        <v>22</v>
      </c>
      <c r="G87" s="89" t="s">
        <v>458</v>
      </c>
      <c r="H87" s="25"/>
      <c r="I87" s="25"/>
      <c r="J87" s="232">
        <v>565</v>
      </c>
      <c r="K87" s="25"/>
      <c r="L87" s="20" t="s">
        <v>756</v>
      </c>
      <c r="M87" s="25"/>
      <c r="N87" s="26"/>
      <c r="O87" s="25" t="s">
        <v>459</v>
      </c>
      <c r="P87" s="25"/>
      <c r="Q87" s="27" t="s">
        <v>434</v>
      </c>
      <c r="R87" s="25"/>
    </row>
    <row r="88" spans="1:18" ht="96.75" customHeight="1">
      <c r="A88" s="89" t="s">
        <v>875</v>
      </c>
      <c r="B88" s="230" t="s">
        <v>460</v>
      </c>
      <c r="C88" s="89" t="s">
        <v>461</v>
      </c>
      <c r="D88" s="91"/>
      <c r="E88" s="231" t="s">
        <v>462</v>
      </c>
      <c r="F88" s="230" t="s">
        <v>22</v>
      </c>
      <c r="G88" s="89" t="s">
        <v>338</v>
      </c>
      <c r="H88" s="25" t="s">
        <v>70</v>
      </c>
      <c r="I88" s="25"/>
      <c r="J88" s="232">
        <v>2600</v>
      </c>
      <c r="K88" s="25"/>
      <c r="L88" s="20" t="s">
        <v>756</v>
      </c>
      <c r="M88" s="25"/>
      <c r="N88" s="26"/>
      <c r="O88" s="25" t="s">
        <v>463</v>
      </c>
      <c r="P88" s="25"/>
      <c r="Q88" s="27" t="s">
        <v>434</v>
      </c>
      <c r="R88" s="25"/>
    </row>
    <row r="89" spans="1:18" ht="97.5" customHeight="1">
      <c r="A89" s="89" t="s">
        <v>876</v>
      </c>
      <c r="B89" s="230" t="s">
        <v>464</v>
      </c>
      <c r="C89" s="89" t="s">
        <v>465</v>
      </c>
      <c r="D89" s="91"/>
      <c r="E89" s="231" t="s">
        <v>466</v>
      </c>
      <c r="F89" s="230" t="s">
        <v>22</v>
      </c>
      <c r="G89" s="89" t="s">
        <v>467</v>
      </c>
      <c r="H89" s="25" t="s">
        <v>70</v>
      </c>
      <c r="I89" s="25"/>
      <c r="J89" s="232">
        <v>820</v>
      </c>
      <c r="K89" s="25"/>
      <c r="L89" s="20" t="s">
        <v>756</v>
      </c>
      <c r="M89" s="25"/>
      <c r="N89" s="26"/>
      <c r="O89" s="25" t="s">
        <v>468</v>
      </c>
      <c r="P89" s="25"/>
      <c r="Q89" s="27" t="s">
        <v>434</v>
      </c>
      <c r="R89" s="25"/>
    </row>
    <row r="90" spans="1:18" ht="97.5" customHeight="1">
      <c r="A90" s="89" t="s">
        <v>877</v>
      </c>
      <c r="B90" s="230" t="s">
        <v>469</v>
      </c>
      <c r="C90" s="89" t="s">
        <v>470</v>
      </c>
      <c r="D90" s="91"/>
      <c r="E90" s="231" t="s">
        <v>471</v>
      </c>
      <c r="F90" s="230" t="s">
        <v>22</v>
      </c>
      <c r="G90" s="89" t="s">
        <v>84</v>
      </c>
      <c r="H90" s="25"/>
      <c r="I90" s="25"/>
      <c r="J90" s="232">
        <v>1200</v>
      </c>
      <c r="K90" s="25"/>
      <c r="L90" s="20" t="s">
        <v>756</v>
      </c>
      <c r="M90" s="25"/>
      <c r="N90" s="26"/>
      <c r="O90" s="25" t="s">
        <v>472</v>
      </c>
      <c r="P90" s="25"/>
      <c r="Q90" s="27" t="s">
        <v>434</v>
      </c>
      <c r="R90" s="25"/>
    </row>
    <row r="91" spans="1:18" ht="93" customHeight="1">
      <c r="A91" s="89" t="s">
        <v>878</v>
      </c>
      <c r="B91" s="230" t="s">
        <v>473</v>
      </c>
      <c r="C91" s="89" t="s">
        <v>474</v>
      </c>
      <c r="D91" s="91"/>
      <c r="E91" s="231" t="s">
        <v>475</v>
      </c>
      <c r="F91" s="230" t="s">
        <v>22</v>
      </c>
      <c r="G91" s="89" t="s">
        <v>476</v>
      </c>
      <c r="H91" s="25" t="s">
        <v>70</v>
      </c>
      <c r="I91" s="25"/>
      <c r="J91" s="232">
        <v>2200</v>
      </c>
      <c r="K91" s="25"/>
      <c r="L91" s="20" t="s">
        <v>756</v>
      </c>
      <c r="M91" s="25"/>
      <c r="N91" s="26"/>
      <c r="O91" s="25" t="s">
        <v>477</v>
      </c>
      <c r="P91" s="25"/>
      <c r="Q91" s="27"/>
      <c r="R91" s="25"/>
    </row>
    <row r="92" spans="1:18" ht="96" customHeight="1">
      <c r="A92" s="89" t="s">
        <v>879</v>
      </c>
      <c r="B92" s="230" t="s">
        <v>478</v>
      </c>
      <c r="C92" s="89" t="s">
        <v>479</v>
      </c>
      <c r="D92" s="91"/>
      <c r="E92" s="231" t="s">
        <v>480</v>
      </c>
      <c r="F92" s="230" t="s">
        <v>22</v>
      </c>
      <c r="G92" s="89" t="s">
        <v>481</v>
      </c>
      <c r="H92" s="25" t="s">
        <v>70</v>
      </c>
      <c r="I92" s="25"/>
      <c r="J92" s="232">
        <v>600</v>
      </c>
      <c r="K92" s="25"/>
      <c r="L92" s="20" t="s">
        <v>756</v>
      </c>
      <c r="M92" s="25"/>
      <c r="N92" s="26"/>
      <c r="O92" s="25" t="s">
        <v>482</v>
      </c>
      <c r="P92" s="25"/>
      <c r="Q92" s="27"/>
      <c r="R92" s="25"/>
    </row>
    <row r="93" spans="1:18" ht="95.25" customHeight="1">
      <c r="A93" s="89" t="s">
        <v>880</v>
      </c>
      <c r="B93" s="230" t="s">
        <v>483</v>
      </c>
      <c r="C93" s="89" t="s">
        <v>484</v>
      </c>
      <c r="D93" s="91"/>
      <c r="E93" s="231" t="s">
        <v>485</v>
      </c>
      <c r="F93" s="230" t="s">
        <v>22</v>
      </c>
      <c r="G93" s="89" t="s">
        <v>83</v>
      </c>
      <c r="H93" s="25" t="s">
        <v>70</v>
      </c>
      <c r="I93" s="25"/>
      <c r="J93" s="232">
        <v>1000</v>
      </c>
      <c r="K93" s="25"/>
      <c r="L93" s="20" t="s">
        <v>756</v>
      </c>
      <c r="M93" s="25"/>
      <c r="N93" s="26"/>
      <c r="O93" s="25" t="s">
        <v>486</v>
      </c>
      <c r="P93" s="25"/>
      <c r="Q93" s="27"/>
      <c r="R93" s="25"/>
    </row>
    <row r="94" spans="1:18" ht="93.75" customHeight="1">
      <c r="A94" s="89" t="s">
        <v>881</v>
      </c>
      <c r="B94" s="230" t="s">
        <v>487</v>
      </c>
      <c r="C94" s="89" t="s">
        <v>488</v>
      </c>
      <c r="D94" s="91"/>
      <c r="E94" s="231" t="s">
        <v>462</v>
      </c>
      <c r="F94" s="230" t="s">
        <v>22</v>
      </c>
      <c r="G94" s="89" t="s">
        <v>338</v>
      </c>
      <c r="H94" s="25" t="s">
        <v>70</v>
      </c>
      <c r="I94" s="25"/>
      <c r="J94" s="232">
        <v>1900</v>
      </c>
      <c r="K94" s="25"/>
      <c r="L94" s="20" t="s">
        <v>756</v>
      </c>
      <c r="M94" s="25"/>
      <c r="N94" s="26"/>
      <c r="O94" s="25" t="s">
        <v>463</v>
      </c>
      <c r="P94" s="25"/>
      <c r="Q94" s="27"/>
      <c r="R94" s="25"/>
    </row>
    <row r="95" spans="1:18" ht="105" customHeight="1">
      <c r="A95" s="89" t="s">
        <v>882</v>
      </c>
      <c r="B95" s="230" t="s">
        <v>489</v>
      </c>
      <c r="C95" s="89" t="s">
        <v>490</v>
      </c>
      <c r="D95" s="91"/>
      <c r="E95" s="231" t="s">
        <v>491</v>
      </c>
      <c r="F95" s="89" t="s">
        <v>492</v>
      </c>
      <c r="G95" s="20" t="s">
        <v>493</v>
      </c>
      <c r="H95" s="25" t="s">
        <v>494</v>
      </c>
      <c r="I95" s="25"/>
      <c r="J95" s="232">
        <v>1000000</v>
      </c>
      <c r="K95" s="25"/>
      <c r="L95" s="270" t="s">
        <v>756</v>
      </c>
      <c r="M95" s="25"/>
      <c r="N95" s="26"/>
      <c r="O95" s="25" t="s">
        <v>495</v>
      </c>
      <c r="P95" s="25"/>
      <c r="Q95" s="27" t="s">
        <v>434</v>
      </c>
      <c r="R95" s="25"/>
    </row>
    <row r="96" spans="1:18" ht="114" customHeight="1">
      <c r="A96" s="89" t="s">
        <v>883</v>
      </c>
      <c r="B96" s="230" t="s">
        <v>496</v>
      </c>
      <c r="C96" s="89" t="s">
        <v>497</v>
      </c>
      <c r="D96" s="91"/>
      <c r="E96" s="231" t="s">
        <v>498</v>
      </c>
      <c r="F96" s="230" t="s">
        <v>22</v>
      </c>
      <c r="G96" s="89" t="s">
        <v>499</v>
      </c>
      <c r="H96" s="25" t="s">
        <v>500</v>
      </c>
      <c r="I96" s="25"/>
      <c r="J96" s="232">
        <v>22183737.25</v>
      </c>
      <c r="K96" s="25"/>
      <c r="L96" s="25" t="s">
        <v>756</v>
      </c>
      <c r="M96" s="25"/>
      <c r="N96" s="26"/>
      <c r="O96" s="25" t="s">
        <v>501</v>
      </c>
      <c r="P96" s="25"/>
      <c r="Q96" s="27" t="s">
        <v>434</v>
      </c>
      <c r="R96" s="25"/>
    </row>
    <row r="97" spans="1:18" ht="111.75" customHeight="1">
      <c r="A97" s="89" t="s">
        <v>884</v>
      </c>
      <c r="B97" s="230" t="s">
        <v>502</v>
      </c>
      <c r="C97" s="89" t="s">
        <v>923</v>
      </c>
      <c r="D97" s="91"/>
      <c r="E97" s="231" t="s">
        <v>924</v>
      </c>
      <c r="F97" s="230" t="s">
        <v>925</v>
      </c>
      <c r="G97" s="294" t="s">
        <v>926</v>
      </c>
      <c r="H97" s="25" t="s">
        <v>927</v>
      </c>
      <c r="I97" s="25"/>
      <c r="J97" s="232">
        <v>6000000</v>
      </c>
      <c r="K97" s="25"/>
      <c r="L97" s="20" t="s">
        <v>756</v>
      </c>
      <c r="M97" s="25" t="s">
        <v>928</v>
      </c>
      <c r="N97" s="26"/>
      <c r="O97" s="25" t="s">
        <v>929</v>
      </c>
      <c r="P97" s="25"/>
      <c r="Q97" s="27" t="s">
        <v>434</v>
      </c>
      <c r="R97" s="25"/>
    </row>
    <row r="98" spans="1:18" ht="48">
      <c r="A98" s="89" t="s">
        <v>930</v>
      </c>
      <c r="B98" s="230" t="s">
        <v>931</v>
      </c>
      <c r="C98" s="89" t="s">
        <v>932</v>
      </c>
      <c r="D98" s="91"/>
      <c r="E98" s="231" t="s">
        <v>935</v>
      </c>
      <c r="F98" s="230" t="s">
        <v>940</v>
      </c>
      <c r="G98" s="89" t="s">
        <v>933</v>
      </c>
      <c r="H98" s="25" t="s">
        <v>369</v>
      </c>
      <c r="I98" s="25"/>
      <c r="J98" s="232">
        <v>760000</v>
      </c>
      <c r="K98" s="25"/>
      <c r="L98" s="25" t="s">
        <v>934</v>
      </c>
      <c r="M98" s="25" t="s">
        <v>941</v>
      </c>
      <c r="N98" s="26"/>
      <c r="O98" s="25" t="s">
        <v>942</v>
      </c>
      <c r="P98" s="25"/>
      <c r="Q98" s="27" t="s">
        <v>434</v>
      </c>
      <c r="R98" s="25"/>
    </row>
  </sheetData>
  <sheetProtection/>
  <mergeCells count="6">
    <mergeCell ref="B1:C1"/>
    <mergeCell ref="C3:D3"/>
    <mergeCell ref="F3:H3"/>
    <mergeCell ref="C4:D4"/>
    <mergeCell ref="F4:H4"/>
    <mergeCell ref="B5:D5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4"/>
  <sheetViews>
    <sheetView zoomScalePageLayoutView="0" workbookViewId="0" topLeftCell="A10">
      <selection activeCell="D86" sqref="D86"/>
    </sheetView>
  </sheetViews>
  <sheetFormatPr defaultColWidth="9.00390625" defaultRowHeight="12.75"/>
  <cols>
    <col min="1" max="1" width="14.625" style="0" customWidth="1"/>
    <col min="2" max="2" width="25.00390625" style="0" customWidth="1"/>
    <col min="3" max="3" width="33.875" style="0" customWidth="1"/>
    <col min="4" max="4" width="23.00390625" style="0" customWidth="1"/>
    <col min="5" max="5" width="20.625" style="0" customWidth="1"/>
    <col min="6" max="6" width="16.375" style="0" customWidth="1"/>
    <col min="7" max="7" width="15.75390625" style="0" customWidth="1"/>
    <col min="8" max="8" width="19.875" style="0" customWidth="1"/>
    <col min="9" max="9" width="15.00390625" style="0" customWidth="1"/>
    <col min="10" max="10" width="14.25390625" style="0" customWidth="1"/>
    <col min="11" max="11" width="13.75390625" style="0" customWidth="1"/>
    <col min="13" max="13" width="15.625" style="0" customWidth="1"/>
    <col min="14" max="14" width="11.625" style="0" customWidth="1"/>
    <col min="15" max="15" width="11.375" style="0" customWidth="1"/>
    <col min="16" max="16" width="11.25390625" style="0" customWidth="1"/>
  </cols>
  <sheetData>
    <row r="2" spans="1:7" s="20" customFormat="1" ht="12.75" customHeight="1">
      <c r="A2" s="23"/>
      <c r="B2" s="351" t="s">
        <v>82</v>
      </c>
      <c r="C2" s="352"/>
      <c r="D2" s="352"/>
      <c r="E2" s="352"/>
      <c r="F2" s="24" t="s">
        <v>22</v>
      </c>
      <c r="G2" s="23"/>
    </row>
    <row r="3" s="20" customFormat="1" ht="11.25">
      <c r="H3" s="20" t="s">
        <v>22</v>
      </c>
    </row>
    <row r="4" spans="1:29" s="20" customFormat="1" ht="87" customHeight="1">
      <c r="A4" s="117" t="s">
        <v>71</v>
      </c>
      <c r="B4" s="117" t="s">
        <v>72</v>
      </c>
      <c r="C4" s="118" t="s">
        <v>73</v>
      </c>
      <c r="D4" s="117" t="s">
        <v>74</v>
      </c>
      <c r="E4" s="117" t="s">
        <v>75</v>
      </c>
      <c r="F4" s="117" t="s">
        <v>76</v>
      </c>
      <c r="G4" s="117" t="s">
        <v>77</v>
      </c>
      <c r="H4" s="117" t="s">
        <v>17</v>
      </c>
      <c r="I4" s="117" t="s">
        <v>78</v>
      </c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</row>
    <row r="5" spans="1:29" s="20" customFormat="1" ht="12.75" customHeight="1">
      <c r="A5" s="120">
        <v>1</v>
      </c>
      <c r="B5" s="120">
        <v>2</v>
      </c>
      <c r="C5" s="112">
        <v>3</v>
      </c>
      <c r="D5" s="120">
        <v>4</v>
      </c>
      <c r="E5" s="112">
        <v>5</v>
      </c>
      <c r="F5" s="120">
        <v>6</v>
      </c>
      <c r="G5" s="112">
        <v>7</v>
      </c>
      <c r="H5" s="120">
        <v>8</v>
      </c>
      <c r="I5" s="120">
        <v>9</v>
      </c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</row>
    <row r="6" spans="1:29" s="20" customFormat="1" ht="21" customHeight="1">
      <c r="A6" s="25" t="s">
        <v>131</v>
      </c>
      <c r="B6" s="25"/>
      <c r="C6" s="353"/>
      <c r="D6" s="354"/>
      <c r="E6" s="354"/>
      <c r="F6" s="354"/>
      <c r="G6" s="25"/>
      <c r="H6" s="25"/>
      <c r="I6" s="25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</row>
    <row r="7" spans="1:29" s="125" customFormat="1" ht="94.5" customHeight="1">
      <c r="A7" s="254" t="s">
        <v>132</v>
      </c>
      <c r="B7" s="229" t="s">
        <v>507</v>
      </c>
      <c r="C7" s="236" t="s">
        <v>508</v>
      </c>
      <c r="D7" s="229" t="s">
        <v>509</v>
      </c>
      <c r="E7" s="237" t="s">
        <v>510</v>
      </c>
      <c r="F7" s="237">
        <v>17256</v>
      </c>
      <c r="G7" s="238">
        <v>1</v>
      </c>
      <c r="H7" s="255" t="s">
        <v>628</v>
      </c>
      <c r="I7" s="121"/>
      <c r="J7" s="122"/>
      <c r="K7" s="123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</row>
    <row r="8" spans="1:29" s="20" customFormat="1" ht="103.5" customHeight="1">
      <c r="A8" s="254" t="s">
        <v>138</v>
      </c>
      <c r="B8" s="229" t="s">
        <v>507</v>
      </c>
      <c r="C8" s="236" t="s">
        <v>511</v>
      </c>
      <c r="D8" s="229" t="s">
        <v>512</v>
      </c>
      <c r="E8" s="237" t="s">
        <v>510</v>
      </c>
      <c r="F8" s="237">
        <v>51597</v>
      </c>
      <c r="G8" s="238">
        <v>36807751.89</v>
      </c>
      <c r="H8" s="255" t="s">
        <v>629</v>
      </c>
      <c r="I8" s="126"/>
      <c r="J8" s="127"/>
      <c r="K8" s="128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</row>
    <row r="9" spans="1:9" s="20" customFormat="1" ht="84">
      <c r="A9" s="254" t="s">
        <v>145</v>
      </c>
      <c r="B9" s="229" t="s">
        <v>507</v>
      </c>
      <c r="C9" s="236" t="s">
        <v>513</v>
      </c>
      <c r="D9" s="229" t="s">
        <v>514</v>
      </c>
      <c r="E9" s="237" t="s">
        <v>510</v>
      </c>
      <c r="F9" s="237">
        <v>22404</v>
      </c>
      <c r="G9" s="238">
        <v>16115869.32</v>
      </c>
      <c r="H9" s="255" t="s">
        <v>630</v>
      </c>
      <c r="I9" s="25"/>
    </row>
    <row r="10" spans="1:9" s="20" customFormat="1" ht="71.25" customHeight="1">
      <c r="A10" s="254" t="s">
        <v>885</v>
      </c>
      <c r="B10" s="229" t="s">
        <v>515</v>
      </c>
      <c r="C10" s="236" t="s">
        <v>516</v>
      </c>
      <c r="D10" s="229" t="s">
        <v>517</v>
      </c>
      <c r="E10" s="237" t="s">
        <v>510</v>
      </c>
      <c r="F10" s="237">
        <v>1655</v>
      </c>
      <c r="G10" s="238">
        <v>175479.65</v>
      </c>
      <c r="H10" s="255" t="s">
        <v>631</v>
      </c>
      <c r="I10" s="25"/>
    </row>
    <row r="11" spans="1:9" s="20" customFormat="1" ht="63.75" customHeight="1">
      <c r="A11" s="254" t="s">
        <v>153</v>
      </c>
      <c r="B11" s="229" t="s">
        <v>518</v>
      </c>
      <c r="C11" s="209" t="s">
        <v>519</v>
      </c>
      <c r="D11" s="229" t="s">
        <v>520</v>
      </c>
      <c r="E11" s="237" t="s">
        <v>510</v>
      </c>
      <c r="F11" s="239">
        <v>36</v>
      </c>
      <c r="G11" s="238">
        <v>25827.84</v>
      </c>
      <c r="H11" s="255" t="s">
        <v>632</v>
      </c>
      <c r="I11" s="25"/>
    </row>
    <row r="12" spans="1:9" s="20" customFormat="1" ht="60" customHeight="1">
      <c r="A12" s="254" t="s">
        <v>160</v>
      </c>
      <c r="B12" s="229" t="s">
        <v>521</v>
      </c>
      <c r="C12" s="209" t="s">
        <v>522</v>
      </c>
      <c r="D12" s="229" t="s">
        <v>523</v>
      </c>
      <c r="E12" s="237" t="s">
        <v>510</v>
      </c>
      <c r="F12" s="239">
        <v>848</v>
      </c>
      <c r="G12" s="241">
        <v>1</v>
      </c>
      <c r="H12" s="234" t="s">
        <v>633</v>
      </c>
      <c r="I12" s="25"/>
    </row>
    <row r="13" spans="1:9" s="20" customFormat="1" ht="60.75" customHeight="1">
      <c r="A13" s="254" t="s">
        <v>886</v>
      </c>
      <c r="B13" s="209" t="s">
        <v>524</v>
      </c>
      <c r="C13" s="209" t="s">
        <v>525</v>
      </c>
      <c r="D13" s="209" t="s">
        <v>526</v>
      </c>
      <c r="E13" s="237" t="s">
        <v>510</v>
      </c>
      <c r="F13" s="239">
        <v>13951</v>
      </c>
      <c r="G13" s="241">
        <v>1</v>
      </c>
      <c r="H13" s="234" t="s">
        <v>634</v>
      </c>
      <c r="I13" s="25"/>
    </row>
    <row r="14" spans="1:9" s="20" customFormat="1" ht="48">
      <c r="A14" s="254" t="s">
        <v>174</v>
      </c>
      <c r="B14" s="242" t="s">
        <v>527</v>
      </c>
      <c r="C14" s="209" t="s">
        <v>528</v>
      </c>
      <c r="D14" s="85" t="s">
        <v>529</v>
      </c>
      <c r="E14" s="237" t="s">
        <v>510</v>
      </c>
      <c r="F14" s="243">
        <v>1965</v>
      </c>
      <c r="G14" s="244">
        <v>1409769.6</v>
      </c>
      <c r="H14" s="256" t="s">
        <v>939</v>
      </c>
      <c r="I14" s="25"/>
    </row>
    <row r="15" spans="1:9" s="20" customFormat="1" ht="60">
      <c r="A15" s="254" t="s">
        <v>179</v>
      </c>
      <c r="B15" s="242" t="s">
        <v>936</v>
      </c>
      <c r="C15" s="209" t="s">
        <v>937</v>
      </c>
      <c r="D15" s="295" t="s">
        <v>938</v>
      </c>
      <c r="E15" s="237" t="s">
        <v>510</v>
      </c>
      <c r="F15" s="296">
        <v>48408</v>
      </c>
      <c r="G15" s="252">
        <v>34729835.52</v>
      </c>
      <c r="H15" s="256" t="s">
        <v>943</v>
      </c>
      <c r="I15" s="25"/>
    </row>
    <row r="16" spans="1:9" s="20" customFormat="1" ht="12">
      <c r="A16" s="254" t="s">
        <v>184</v>
      </c>
      <c r="B16" s="242"/>
      <c r="C16" s="245"/>
      <c r="D16" s="246"/>
      <c r="E16" s="240"/>
      <c r="F16" s="247"/>
      <c r="G16" s="248"/>
      <c r="H16" s="93"/>
      <c r="I16" s="86"/>
    </row>
    <row r="17" spans="1:256" s="25" customFormat="1" ht="48">
      <c r="A17" s="254" t="s">
        <v>189</v>
      </c>
      <c r="B17" s="249" t="s">
        <v>521</v>
      </c>
      <c r="C17" s="209" t="s">
        <v>528</v>
      </c>
      <c r="D17" s="250" t="s">
        <v>530</v>
      </c>
      <c r="E17" s="237" t="s">
        <v>510</v>
      </c>
      <c r="F17" s="251">
        <v>6817</v>
      </c>
      <c r="G17" s="252">
        <v>4890788.48</v>
      </c>
      <c r="H17" s="256" t="s">
        <v>635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25" customFormat="1" ht="12.75">
      <c r="A18" s="254" t="s">
        <v>195</v>
      </c>
      <c r="B18" s="224"/>
      <c r="C18" s="245"/>
      <c r="D18" s="246"/>
      <c r="E18" s="240"/>
      <c r="F18" s="247"/>
      <c r="G18" s="248"/>
      <c r="H18" s="9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25" customFormat="1" ht="62.25" customHeight="1">
      <c r="A19" s="254" t="s">
        <v>200</v>
      </c>
      <c r="B19" s="223" t="s">
        <v>531</v>
      </c>
      <c r="C19" s="209" t="s">
        <v>528</v>
      </c>
      <c r="D19" s="250" t="s">
        <v>532</v>
      </c>
      <c r="E19" s="237" t="s">
        <v>510</v>
      </c>
      <c r="F19" s="251">
        <v>3712</v>
      </c>
      <c r="G19" s="253">
        <v>1</v>
      </c>
      <c r="H19" s="256" t="s">
        <v>636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25" customFormat="1" ht="36.75" customHeight="1">
      <c r="A20" s="254" t="s">
        <v>205</v>
      </c>
      <c r="B20" s="233" t="s">
        <v>533</v>
      </c>
      <c r="C20" s="209" t="s">
        <v>534</v>
      </c>
      <c r="D20" s="233" t="s">
        <v>535</v>
      </c>
      <c r="E20" s="233" t="s">
        <v>536</v>
      </c>
      <c r="F20" s="235" t="s">
        <v>537</v>
      </c>
      <c r="G20" s="233" t="s">
        <v>538</v>
      </c>
      <c r="H20" s="256" t="s">
        <v>637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25" customFormat="1" ht="39" customHeight="1">
      <c r="A21" s="254" t="s">
        <v>887</v>
      </c>
      <c r="B21" s="233" t="s">
        <v>539</v>
      </c>
      <c r="C21" s="209" t="s">
        <v>540</v>
      </c>
      <c r="D21" s="233" t="s">
        <v>541</v>
      </c>
      <c r="E21" s="237" t="s">
        <v>510</v>
      </c>
      <c r="F21" s="235" t="s">
        <v>542</v>
      </c>
      <c r="G21" s="233" t="s">
        <v>543</v>
      </c>
      <c r="H21" s="256" t="s">
        <v>638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25" customFormat="1" ht="48">
      <c r="A22" s="254" t="s">
        <v>223</v>
      </c>
      <c r="B22" s="233" t="s">
        <v>544</v>
      </c>
      <c r="C22" s="209" t="s">
        <v>545</v>
      </c>
      <c r="D22" s="233" t="s">
        <v>546</v>
      </c>
      <c r="E22" s="237" t="s">
        <v>510</v>
      </c>
      <c r="F22" s="235" t="s">
        <v>547</v>
      </c>
      <c r="G22" s="233" t="s">
        <v>543</v>
      </c>
      <c r="H22" s="256" t="s">
        <v>639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25" customFormat="1" ht="48">
      <c r="A23" s="254" t="s">
        <v>228</v>
      </c>
      <c r="B23" s="233" t="s">
        <v>548</v>
      </c>
      <c r="C23" s="209" t="s">
        <v>549</v>
      </c>
      <c r="D23" s="233" t="s">
        <v>550</v>
      </c>
      <c r="E23" s="237" t="s">
        <v>510</v>
      </c>
      <c r="F23" s="235" t="s">
        <v>551</v>
      </c>
      <c r="G23" s="233" t="s">
        <v>543</v>
      </c>
      <c r="H23" s="256" t="s">
        <v>640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25" customFormat="1" ht="48">
      <c r="A24" s="254" t="s">
        <v>234</v>
      </c>
      <c r="B24" s="233" t="s">
        <v>552</v>
      </c>
      <c r="C24" s="209" t="s">
        <v>545</v>
      </c>
      <c r="D24" s="233" t="s">
        <v>553</v>
      </c>
      <c r="E24" s="233" t="s">
        <v>80</v>
      </c>
      <c r="F24" s="235" t="s">
        <v>554</v>
      </c>
      <c r="G24" s="233" t="s">
        <v>543</v>
      </c>
      <c r="H24" s="256" t="s">
        <v>641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25" customFormat="1" ht="48">
      <c r="A25" s="254" t="s">
        <v>241</v>
      </c>
      <c r="B25" s="233" t="s">
        <v>552</v>
      </c>
      <c r="C25" s="209" t="s">
        <v>555</v>
      </c>
      <c r="D25" s="233" t="s">
        <v>556</v>
      </c>
      <c r="E25" s="233" t="s">
        <v>80</v>
      </c>
      <c r="F25" s="235" t="s">
        <v>557</v>
      </c>
      <c r="G25" s="233" t="s">
        <v>543</v>
      </c>
      <c r="H25" s="233" t="s">
        <v>642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25" customFormat="1" ht="60">
      <c r="A26" s="254" t="s">
        <v>248</v>
      </c>
      <c r="B26" s="233" t="s">
        <v>503</v>
      </c>
      <c r="C26" s="209" t="s">
        <v>558</v>
      </c>
      <c r="D26" s="233" t="s">
        <v>559</v>
      </c>
      <c r="E26" s="233" t="s">
        <v>80</v>
      </c>
      <c r="F26" s="235" t="s">
        <v>505</v>
      </c>
      <c r="G26" s="233" t="s">
        <v>506</v>
      </c>
      <c r="H26" s="233" t="s">
        <v>643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25" customFormat="1" ht="60">
      <c r="A27" s="254" t="s">
        <v>258</v>
      </c>
      <c r="B27" s="233" t="s">
        <v>503</v>
      </c>
      <c r="C27" s="209" t="s">
        <v>560</v>
      </c>
      <c r="D27" s="233" t="s">
        <v>561</v>
      </c>
      <c r="E27" s="233" t="s">
        <v>80</v>
      </c>
      <c r="F27" s="235" t="s">
        <v>505</v>
      </c>
      <c r="G27" s="233" t="s">
        <v>506</v>
      </c>
      <c r="H27" s="233" t="s">
        <v>644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25" customFormat="1" ht="60">
      <c r="A28" s="254" t="s">
        <v>264</v>
      </c>
      <c r="B28" s="233" t="s">
        <v>503</v>
      </c>
      <c r="C28" s="209" t="s">
        <v>562</v>
      </c>
      <c r="D28" s="233" t="s">
        <v>563</v>
      </c>
      <c r="E28" s="233" t="s">
        <v>80</v>
      </c>
      <c r="F28" s="235" t="s">
        <v>505</v>
      </c>
      <c r="G28" s="233" t="s">
        <v>506</v>
      </c>
      <c r="H28" s="233" t="s">
        <v>645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25" customFormat="1" ht="60">
      <c r="A29" s="254" t="s">
        <v>271</v>
      </c>
      <c r="B29" s="233" t="s">
        <v>503</v>
      </c>
      <c r="C29" s="209" t="s">
        <v>564</v>
      </c>
      <c r="D29" s="233" t="s">
        <v>565</v>
      </c>
      <c r="E29" s="233" t="s">
        <v>80</v>
      </c>
      <c r="F29" s="235" t="s">
        <v>505</v>
      </c>
      <c r="G29" s="233" t="s">
        <v>506</v>
      </c>
      <c r="H29" s="233" t="s">
        <v>646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25" customFormat="1" ht="60">
      <c r="A30" s="254" t="s">
        <v>277</v>
      </c>
      <c r="B30" s="233" t="s">
        <v>503</v>
      </c>
      <c r="C30" s="209" t="s">
        <v>566</v>
      </c>
      <c r="D30" s="233" t="s">
        <v>567</v>
      </c>
      <c r="E30" s="233" t="s">
        <v>80</v>
      </c>
      <c r="F30" s="235" t="s">
        <v>505</v>
      </c>
      <c r="G30" s="233" t="s">
        <v>506</v>
      </c>
      <c r="H30" s="233" t="s">
        <v>647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25" customFormat="1" ht="60">
      <c r="A31" s="254" t="s">
        <v>283</v>
      </c>
      <c r="B31" s="233" t="s">
        <v>503</v>
      </c>
      <c r="C31" s="209" t="s">
        <v>568</v>
      </c>
      <c r="D31" s="233" t="s">
        <v>569</v>
      </c>
      <c r="E31" s="233" t="s">
        <v>80</v>
      </c>
      <c r="F31" s="235" t="s">
        <v>505</v>
      </c>
      <c r="G31" s="233" t="s">
        <v>506</v>
      </c>
      <c r="H31" s="233" t="s">
        <v>648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25" customFormat="1" ht="60">
      <c r="A32" s="254" t="s">
        <v>289</v>
      </c>
      <c r="B32" s="233" t="s">
        <v>503</v>
      </c>
      <c r="C32" s="209" t="s">
        <v>570</v>
      </c>
      <c r="D32" s="233" t="s">
        <v>571</v>
      </c>
      <c r="E32" s="233" t="s">
        <v>80</v>
      </c>
      <c r="F32" s="235" t="s">
        <v>505</v>
      </c>
      <c r="G32" s="233" t="s">
        <v>506</v>
      </c>
      <c r="H32" s="233" t="s">
        <v>649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25" customFormat="1" ht="60">
      <c r="A33" s="254" t="s">
        <v>295</v>
      </c>
      <c r="B33" s="233" t="s">
        <v>503</v>
      </c>
      <c r="C33" s="209" t="s">
        <v>572</v>
      </c>
      <c r="D33" s="233" t="s">
        <v>573</v>
      </c>
      <c r="E33" s="233" t="s">
        <v>80</v>
      </c>
      <c r="F33" s="235" t="s">
        <v>505</v>
      </c>
      <c r="G33" s="233" t="s">
        <v>506</v>
      </c>
      <c r="H33" s="233" t="s">
        <v>650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25" customFormat="1" ht="60">
      <c r="A34" s="254" t="s">
        <v>308</v>
      </c>
      <c r="B34" s="233" t="s">
        <v>503</v>
      </c>
      <c r="C34" s="209" t="s">
        <v>574</v>
      </c>
      <c r="D34" s="233" t="s">
        <v>575</v>
      </c>
      <c r="E34" s="233" t="s">
        <v>80</v>
      </c>
      <c r="F34" s="235" t="s">
        <v>505</v>
      </c>
      <c r="G34" s="233" t="s">
        <v>506</v>
      </c>
      <c r="H34" s="233" t="s">
        <v>651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25" customFormat="1" ht="60">
      <c r="A35" s="254" t="s">
        <v>312</v>
      </c>
      <c r="B35" s="233" t="s">
        <v>503</v>
      </c>
      <c r="C35" s="209" t="s">
        <v>576</v>
      </c>
      <c r="D35" s="233" t="s">
        <v>577</v>
      </c>
      <c r="E35" s="233" t="s">
        <v>80</v>
      </c>
      <c r="F35" s="235" t="s">
        <v>505</v>
      </c>
      <c r="G35" s="233" t="s">
        <v>506</v>
      </c>
      <c r="H35" s="233" t="s">
        <v>652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25" customFormat="1" ht="60">
      <c r="A36" s="254" t="s">
        <v>318</v>
      </c>
      <c r="B36" s="233" t="s">
        <v>503</v>
      </c>
      <c r="C36" s="209" t="s">
        <v>578</v>
      </c>
      <c r="D36" s="233" t="s">
        <v>579</v>
      </c>
      <c r="E36" s="233" t="s">
        <v>80</v>
      </c>
      <c r="F36" s="235" t="s">
        <v>580</v>
      </c>
      <c r="G36" s="233" t="s">
        <v>581</v>
      </c>
      <c r="H36" s="233" t="s">
        <v>653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25" customFormat="1" ht="60">
      <c r="A37" s="254" t="s">
        <v>323</v>
      </c>
      <c r="B37" s="233" t="s">
        <v>503</v>
      </c>
      <c r="C37" s="209" t="s">
        <v>582</v>
      </c>
      <c r="D37" s="233" t="s">
        <v>583</v>
      </c>
      <c r="E37" s="233" t="s">
        <v>80</v>
      </c>
      <c r="F37" s="235" t="s">
        <v>505</v>
      </c>
      <c r="G37" s="233" t="s">
        <v>506</v>
      </c>
      <c r="H37" s="233" t="s">
        <v>654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25" customFormat="1" ht="60">
      <c r="A38" s="254" t="s">
        <v>329</v>
      </c>
      <c r="B38" s="233" t="s">
        <v>503</v>
      </c>
      <c r="C38" s="209" t="s">
        <v>584</v>
      </c>
      <c r="D38" s="233" t="s">
        <v>585</v>
      </c>
      <c r="E38" s="233" t="s">
        <v>80</v>
      </c>
      <c r="F38" s="235" t="s">
        <v>505</v>
      </c>
      <c r="G38" s="233" t="s">
        <v>506</v>
      </c>
      <c r="H38" s="233" t="s">
        <v>655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25" customFormat="1" ht="60">
      <c r="A39" s="254" t="s">
        <v>340</v>
      </c>
      <c r="B39" s="233" t="s">
        <v>503</v>
      </c>
      <c r="C39" s="209" t="s">
        <v>586</v>
      </c>
      <c r="D39" s="233" t="s">
        <v>587</v>
      </c>
      <c r="E39" s="233" t="s">
        <v>80</v>
      </c>
      <c r="F39" s="235" t="s">
        <v>505</v>
      </c>
      <c r="G39" s="233" t="s">
        <v>506</v>
      </c>
      <c r="H39" s="233" t="s">
        <v>656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25" customFormat="1" ht="60">
      <c r="A40" s="254" t="s">
        <v>346</v>
      </c>
      <c r="B40" s="233" t="s">
        <v>503</v>
      </c>
      <c r="C40" s="209" t="s">
        <v>588</v>
      </c>
      <c r="D40" s="233" t="s">
        <v>589</v>
      </c>
      <c r="E40" s="233" t="s">
        <v>80</v>
      </c>
      <c r="F40" s="235" t="s">
        <v>590</v>
      </c>
      <c r="G40" s="233" t="s">
        <v>591</v>
      </c>
      <c r="H40" s="233" t="s">
        <v>657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25" customFormat="1" ht="60">
      <c r="A41" s="254" t="s">
        <v>351</v>
      </c>
      <c r="B41" s="233" t="s">
        <v>503</v>
      </c>
      <c r="C41" s="209" t="s">
        <v>592</v>
      </c>
      <c r="D41" s="233" t="s">
        <v>593</v>
      </c>
      <c r="E41" s="233" t="s">
        <v>80</v>
      </c>
      <c r="F41" s="235" t="s">
        <v>505</v>
      </c>
      <c r="G41" s="233" t="s">
        <v>506</v>
      </c>
      <c r="H41" s="233" t="s">
        <v>658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25" customFormat="1" ht="60">
      <c r="A42" s="254" t="s">
        <v>360</v>
      </c>
      <c r="B42" s="233" t="s">
        <v>503</v>
      </c>
      <c r="C42" s="209" t="s">
        <v>594</v>
      </c>
      <c r="D42" s="233" t="s">
        <v>595</v>
      </c>
      <c r="E42" s="233" t="s">
        <v>80</v>
      </c>
      <c r="F42" s="235" t="s">
        <v>505</v>
      </c>
      <c r="G42" s="233" t="s">
        <v>506</v>
      </c>
      <c r="H42" s="233" t="s">
        <v>659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25" customFormat="1" ht="60">
      <c r="A43" s="254" t="s">
        <v>366</v>
      </c>
      <c r="B43" s="233" t="s">
        <v>503</v>
      </c>
      <c r="C43" s="209" t="s">
        <v>596</v>
      </c>
      <c r="D43" s="233" t="s">
        <v>597</v>
      </c>
      <c r="E43" s="233" t="s">
        <v>80</v>
      </c>
      <c r="F43" s="235" t="s">
        <v>505</v>
      </c>
      <c r="G43" s="233" t="s">
        <v>506</v>
      </c>
      <c r="H43" s="233" t="s">
        <v>660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25" customFormat="1" ht="60">
      <c r="A44" s="254" t="s">
        <v>372</v>
      </c>
      <c r="B44" s="233" t="s">
        <v>503</v>
      </c>
      <c r="C44" s="209" t="s">
        <v>598</v>
      </c>
      <c r="D44" s="233" t="s">
        <v>599</v>
      </c>
      <c r="E44" s="233" t="s">
        <v>80</v>
      </c>
      <c r="F44" s="235" t="s">
        <v>505</v>
      </c>
      <c r="G44" s="233" t="s">
        <v>506</v>
      </c>
      <c r="H44" s="233" t="s">
        <v>661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25" customFormat="1" ht="60">
      <c r="A45" s="254" t="s">
        <v>377</v>
      </c>
      <c r="B45" s="233" t="s">
        <v>503</v>
      </c>
      <c r="C45" s="209" t="s">
        <v>600</v>
      </c>
      <c r="D45" s="233" t="s">
        <v>601</v>
      </c>
      <c r="E45" s="233" t="s">
        <v>80</v>
      </c>
      <c r="F45" s="235" t="s">
        <v>505</v>
      </c>
      <c r="G45" s="233" t="s">
        <v>506</v>
      </c>
      <c r="H45" s="233" t="s">
        <v>662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25" customFormat="1" ht="60">
      <c r="A46" s="254" t="s">
        <v>382</v>
      </c>
      <c r="B46" s="233" t="s">
        <v>503</v>
      </c>
      <c r="C46" s="209" t="s">
        <v>602</v>
      </c>
      <c r="D46" s="233" t="s">
        <v>603</v>
      </c>
      <c r="E46" s="233" t="s">
        <v>80</v>
      </c>
      <c r="F46" s="235" t="s">
        <v>505</v>
      </c>
      <c r="G46" s="233" t="s">
        <v>506</v>
      </c>
      <c r="H46" s="233" t="s">
        <v>663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25" customFormat="1" ht="60">
      <c r="A47" s="254" t="s">
        <v>385</v>
      </c>
      <c r="B47" s="233" t="s">
        <v>503</v>
      </c>
      <c r="C47" s="209" t="s">
        <v>604</v>
      </c>
      <c r="D47" s="233" t="s">
        <v>605</v>
      </c>
      <c r="E47" s="233" t="s">
        <v>80</v>
      </c>
      <c r="F47" s="235" t="s">
        <v>505</v>
      </c>
      <c r="G47" s="233" t="s">
        <v>506</v>
      </c>
      <c r="H47" s="233" t="s">
        <v>664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25" customFormat="1" ht="60">
      <c r="A48" s="254" t="s">
        <v>389</v>
      </c>
      <c r="B48" s="233" t="s">
        <v>503</v>
      </c>
      <c r="C48" s="209" t="s">
        <v>606</v>
      </c>
      <c r="D48" s="233" t="s">
        <v>607</v>
      </c>
      <c r="E48" s="233" t="s">
        <v>80</v>
      </c>
      <c r="F48" s="235" t="s">
        <v>590</v>
      </c>
      <c r="G48" s="233" t="s">
        <v>591</v>
      </c>
      <c r="H48" s="233" t="s">
        <v>665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25" customFormat="1" ht="60">
      <c r="A49" s="254" t="s">
        <v>393</v>
      </c>
      <c r="B49" s="233" t="s">
        <v>503</v>
      </c>
      <c r="C49" s="209" t="s">
        <v>608</v>
      </c>
      <c r="D49" s="233" t="s">
        <v>609</v>
      </c>
      <c r="E49" s="233" t="s">
        <v>80</v>
      </c>
      <c r="F49" s="235" t="s">
        <v>505</v>
      </c>
      <c r="G49" s="233" t="s">
        <v>506</v>
      </c>
      <c r="H49" s="233" t="s">
        <v>666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25" customFormat="1" ht="60">
      <c r="A50" s="254" t="s">
        <v>394</v>
      </c>
      <c r="B50" s="233" t="s">
        <v>503</v>
      </c>
      <c r="C50" s="209" t="s">
        <v>610</v>
      </c>
      <c r="D50" s="233" t="s">
        <v>611</v>
      </c>
      <c r="E50" s="233" t="s">
        <v>80</v>
      </c>
      <c r="F50" s="235" t="s">
        <v>505</v>
      </c>
      <c r="G50" s="233" t="s">
        <v>506</v>
      </c>
      <c r="H50" s="233" t="s">
        <v>667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25" customFormat="1" ht="60">
      <c r="A51" s="254" t="s">
        <v>396</v>
      </c>
      <c r="B51" s="233" t="s">
        <v>503</v>
      </c>
      <c r="C51" s="209" t="s">
        <v>612</v>
      </c>
      <c r="D51" s="233" t="s">
        <v>613</v>
      </c>
      <c r="E51" s="233" t="s">
        <v>80</v>
      </c>
      <c r="F51" s="235" t="s">
        <v>505</v>
      </c>
      <c r="G51" s="233" t="s">
        <v>506</v>
      </c>
      <c r="H51" s="233" t="s">
        <v>668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25" customFormat="1" ht="60">
      <c r="A52" s="254" t="s">
        <v>397</v>
      </c>
      <c r="B52" s="233" t="s">
        <v>503</v>
      </c>
      <c r="C52" s="234" t="s">
        <v>614</v>
      </c>
      <c r="D52" s="233" t="s">
        <v>615</v>
      </c>
      <c r="E52" s="233" t="s">
        <v>80</v>
      </c>
      <c r="F52" s="235" t="s">
        <v>505</v>
      </c>
      <c r="G52" s="233" t="s">
        <v>506</v>
      </c>
      <c r="H52" s="233" t="s">
        <v>669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25" customFormat="1" ht="60">
      <c r="A53" s="254" t="s">
        <v>398</v>
      </c>
      <c r="B53" s="233" t="s">
        <v>503</v>
      </c>
      <c r="C53" s="209" t="s">
        <v>616</v>
      </c>
      <c r="D53" s="233" t="s">
        <v>617</v>
      </c>
      <c r="E53" s="233" t="s">
        <v>80</v>
      </c>
      <c r="F53" s="235" t="s">
        <v>505</v>
      </c>
      <c r="G53" s="233" t="s">
        <v>506</v>
      </c>
      <c r="H53" s="233" t="s">
        <v>670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25" customFormat="1" ht="60">
      <c r="A54" s="254" t="s">
        <v>399</v>
      </c>
      <c r="B54" s="233" t="s">
        <v>503</v>
      </c>
      <c r="C54" s="209" t="s">
        <v>618</v>
      </c>
      <c r="D54" s="233" t="s">
        <v>619</v>
      </c>
      <c r="E54" s="233" t="s">
        <v>80</v>
      </c>
      <c r="F54" s="235" t="s">
        <v>505</v>
      </c>
      <c r="G54" s="233" t="s">
        <v>506</v>
      </c>
      <c r="H54" s="233" t="s">
        <v>671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25" customFormat="1" ht="60">
      <c r="A55" s="254" t="s">
        <v>400</v>
      </c>
      <c r="B55" s="233" t="s">
        <v>503</v>
      </c>
      <c r="C55" s="234" t="s">
        <v>620</v>
      </c>
      <c r="D55" s="233" t="s">
        <v>621</v>
      </c>
      <c r="E55" s="233" t="s">
        <v>80</v>
      </c>
      <c r="F55" s="235" t="s">
        <v>590</v>
      </c>
      <c r="G55" s="233" t="s">
        <v>591</v>
      </c>
      <c r="H55" s="233" t="s">
        <v>672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25" customFormat="1" ht="60">
      <c r="A56" s="254" t="s">
        <v>401</v>
      </c>
      <c r="B56" s="233" t="s">
        <v>503</v>
      </c>
      <c r="C56" s="234" t="s">
        <v>622</v>
      </c>
      <c r="D56" s="233" t="s">
        <v>948</v>
      </c>
      <c r="E56" s="233" t="s">
        <v>80</v>
      </c>
      <c r="F56" s="235" t="s">
        <v>505</v>
      </c>
      <c r="G56" s="233" t="s">
        <v>506</v>
      </c>
      <c r="H56" s="233" t="s">
        <v>673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25" customFormat="1" ht="60">
      <c r="A57" s="254" t="s">
        <v>402</v>
      </c>
      <c r="B57" s="233" t="s">
        <v>503</v>
      </c>
      <c r="C57" s="234" t="s">
        <v>623</v>
      </c>
      <c r="D57" s="233" t="s">
        <v>952</v>
      </c>
      <c r="E57" s="233" t="s">
        <v>80</v>
      </c>
      <c r="F57" s="235" t="s">
        <v>505</v>
      </c>
      <c r="G57" s="233" t="s">
        <v>506</v>
      </c>
      <c r="H57" s="233" t="s">
        <v>674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25" customFormat="1" ht="60">
      <c r="A58" s="254" t="s">
        <v>403</v>
      </c>
      <c r="B58" s="233" t="s">
        <v>503</v>
      </c>
      <c r="C58" s="234" t="s">
        <v>624</v>
      </c>
      <c r="D58" s="233" t="s">
        <v>950</v>
      </c>
      <c r="E58" s="233" t="s">
        <v>80</v>
      </c>
      <c r="F58" s="235" t="s">
        <v>505</v>
      </c>
      <c r="G58" s="233" t="s">
        <v>506</v>
      </c>
      <c r="H58" s="233" t="s">
        <v>675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25" customFormat="1" ht="60">
      <c r="A59" s="254" t="s">
        <v>404</v>
      </c>
      <c r="B59" s="233" t="s">
        <v>503</v>
      </c>
      <c r="C59" s="234" t="s">
        <v>504</v>
      </c>
      <c r="D59" s="233" t="s">
        <v>949</v>
      </c>
      <c r="E59" s="233" t="s">
        <v>80</v>
      </c>
      <c r="F59" s="235" t="s">
        <v>505</v>
      </c>
      <c r="G59" s="233" t="s">
        <v>506</v>
      </c>
      <c r="H59" s="233" t="s">
        <v>676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25" customFormat="1" ht="60">
      <c r="A60" s="254" t="s">
        <v>405</v>
      </c>
      <c r="B60" s="233" t="s">
        <v>503</v>
      </c>
      <c r="C60" s="234" t="s">
        <v>625</v>
      </c>
      <c r="D60" s="233" t="s">
        <v>951</v>
      </c>
      <c r="E60" s="233" t="s">
        <v>80</v>
      </c>
      <c r="F60" s="235" t="s">
        <v>505</v>
      </c>
      <c r="G60" s="233" t="s">
        <v>506</v>
      </c>
      <c r="H60" s="233" t="s">
        <v>677</v>
      </c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25" customFormat="1" ht="67.5" customHeight="1">
      <c r="A61" s="254" t="s">
        <v>406</v>
      </c>
      <c r="B61" s="233" t="s">
        <v>503</v>
      </c>
      <c r="C61" s="234" t="s">
        <v>626</v>
      </c>
      <c r="D61" s="233" t="s">
        <v>953</v>
      </c>
      <c r="E61" s="233" t="s">
        <v>80</v>
      </c>
      <c r="F61" s="235" t="s">
        <v>505</v>
      </c>
      <c r="G61" s="233" t="s">
        <v>627</v>
      </c>
      <c r="H61" s="233" t="s">
        <v>678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25" customFormat="1" ht="75.75" customHeight="1">
      <c r="A62" s="254" t="s">
        <v>409</v>
      </c>
      <c r="B62" s="255" t="s">
        <v>947</v>
      </c>
      <c r="C62" s="255" t="s">
        <v>706</v>
      </c>
      <c r="D62" s="268" t="s">
        <v>707</v>
      </c>
      <c r="E62" s="233" t="s">
        <v>80</v>
      </c>
      <c r="F62" s="269">
        <v>922</v>
      </c>
      <c r="G62" s="233" t="s">
        <v>543</v>
      </c>
      <c r="H62" s="102" t="s">
        <v>708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25" customFormat="1" ht="75" customHeight="1">
      <c r="A63" s="254" t="s">
        <v>411</v>
      </c>
      <c r="B63" s="255" t="s">
        <v>539</v>
      </c>
      <c r="C63" s="255" t="s">
        <v>709</v>
      </c>
      <c r="D63" s="100" t="s">
        <v>710</v>
      </c>
      <c r="E63" s="233" t="s">
        <v>80</v>
      </c>
      <c r="F63" s="101">
        <v>492</v>
      </c>
      <c r="G63" s="233" t="s">
        <v>543</v>
      </c>
      <c r="H63" s="102" t="s">
        <v>711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25" customFormat="1" ht="63" customHeight="1">
      <c r="A64" s="254" t="s">
        <v>413</v>
      </c>
      <c r="B64" s="255" t="s">
        <v>539</v>
      </c>
      <c r="C64" s="255" t="s">
        <v>712</v>
      </c>
      <c r="D64" s="100" t="s">
        <v>713</v>
      </c>
      <c r="E64" s="233" t="s">
        <v>80</v>
      </c>
      <c r="F64" s="101">
        <v>786</v>
      </c>
      <c r="G64" s="233" t="s">
        <v>543</v>
      </c>
      <c r="H64" s="102" t="s">
        <v>714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25" customFormat="1" ht="75.75" customHeight="1">
      <c r="A65" s="254" t="s">
        <v>416</v>
      </c>
      <c r="B65" s="255" t="s">
        <v>954</v>
      </c>
      <c r="C65" s="255" t="s">
        <v>715</v>
      </c>
      <c r="D65" s="100" t="s">
        <v>716</v>
      </c>
      <c r="E65" s="233" t="s">
        <v>80</v>
      </c>
      <c r="F65" s="101">
        <v>1114</v>
      </c>
      <c r="G65" s="233" t="s">
        <v>543</v>
      </c>
      <c r="H65" s="102" t="s">
        <v>717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25" customFormat="1" ht="66" customHeight="1">
      <c r="A66" s="254" t="s">
        <v>417</v>
      </c>
      <c r="B66" s="255" t="s">
        <v>539</v>
      </c>
      <c r="C66" s="255" t="s">
        <v>718</v>
      </c>
      <c r="D66" s="100" t="s">
        <v>719</v>
      </c>
      <c r="E66" s="233" t="s">
        <v>80</v>
      </c>
      <c r="F66" s="101">
        <v>661</v>
      </c>
      <c r="G66" s="102">
        <v>69200.09</v>
      </c>
      <c r="H66" s="102" t="s">
        <v>720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25" customFormat="1" ht="94.5" customHeight="1">
      <c r="A67" s="254" t="s">
        <v>418</v>
      </c>
      <c r="B67" s="255" t="s">
        <v>721</v>
      </c>
      <c r="C67" s="255" t="s">
        <v>722</v>
      </c>
      <c r="D67" s="100" t="s">
        <v>723</v>
      </c>
      <c r="E67" s="233" t="s">
        <v>80</v>
      </c>
      <c r="F67" s="101">
        <v>1500</v>
      </c>
      <c r="G67" s="102">
        <v>159615</v>
      </c>
      <c r="H67" s="102" t="s">
        <v>724</v>
      </c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25" customFormat="1" ht="96" customHeight="1">
      <c r="A68" s="254" t="s">
        <v>419</v>
      </c>
      <c r="B68" s="255" t="s">
        <v>725</v>
      </c>
      <c r="C68" s="255" t="s">
        <v>726</v>
      </c>
      <c r="D68" s="100" t="s">
        <v>727</v>
      </c>
      <c r="E68" s="233" t="s">
        <v>80</v>
      </c>
      <c r="F68" s="101">
        <v>11992</v>
      </c>
      <c r="G68" s="233" t="s">
        <v>543</v>
      </c>
      <c r="H68" s="102" t="s">
        <v>728</v>
      </c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25" customFormat="1" ht="85.5" customHeight="1">
      <c r="A69" s="254" t="s">
        <v>420</v>
      </c>
      <c r="B69" s="255" t="s">
        <v>729</v>
      </c>
      <c r="C69" s="255" t="s">
        <v>730</v>
      </c>
      <c r="D69" s="100" t="s">
        <v>731</v>
      </c>
      <c r="E69" s="233" t="s">
        <v>80</v>
      </c>
      <c r="F69" s="101">
        <v>1906</v>
      </c>
      <c r="G69" s="233" t="s">
        <v>543</v>
      </c>
      <c r="H69" s="102" t="s">
        <v>732</v>
      </c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25" customFormat="1" ht="81" customHeight="1">
      <c r="A70" s="254" t="s">
        <v>421</v>
      </c>
      <c r="B70" s="255" t="s">
        <v>733</v>
      </c>
      <c r="C70" s="255" t="s">
        <v>734</v>
      </c>
      <c r="D70" s="100" t="s">
        <v>735</v>
      </c>
      <c r="E70" s="233" t="s">
        <v>80</v>
      </c>
      <c r="F70" s="101">
        <v>106399</v>
      </c>
      <c r="G70" s="233" t="s">
        <v>543</v>
      </c>
      <c r="H70" s="102" t="s">
        <v>736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25" customFormat="1" ht="86.25" customHeight="1">
      <c r="A71" s="254" t="s">
        <v>422</v>
      </c>
      <c r="B71" s="255" t="s">
        <v>737</v>
      </c>
      <c r="C71" s="255" t="s">
        <v>738</v>
      </c>
      <c r="D71" s="100" t="s">
        <v>739</v>
      </c>
      <c r="E71" s="233" t="s">
        <v>80</v>
      </c>
      <c r="F71" s="101">
        <v>1215022</v>
      </c>
      <c r="G71" s="233" t="s">
        <v>543</v>
      </c>
      <c r="H71" s="102" t="s">
        <v>740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25" customFormat="1" ht="84.75" customHeight="1">
      <c r="A72" s="254" t="s">
        <v>423</v>
      </c>
      <c r="B72" s="255" t="s">
        <v>741</v>
      </c>
      <c r="C72" s="255" t="s">
        <v>742</v>
      </c>
      <c r="D72" s="100" t="s">
        <v>743</v>
      </c>
      <c r="E72" s="233" t="s">
        <v>80</v>
      </c>
      <c r="F72" s="101">
        <v>116795</v>
      </c>
      <c r="G72" s="233" t="s">
        <v>543</v>
      </c>
      <c r="H72" s="102" t="s">
        <v>744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25" customFormat="1" ht="82.5" customHeight="1">
      <c r="A73" s="254" t="s">
        <v>426</v>
      </c>
      <c r="B73" s="255" t="s">
        <v>745</v>
      </c>
      <c r="C73" s="255" t="s">
        <v>746</v>
      </c>
      <c r="D73" s="100" t="s">
        <v>747</v>
      </c>
      <c r="E73" s="233" t="s">
        <v>80</v>
      </c>
      <c r="F73" s="101">
        <v>310</v>
      </c>
      <c r="G73" s="233" t="s">
        <v>543</v>
      </c>
      <c r="H73" s="102" t="s">
        <v>748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25" customFormat="1" ht="65.25" customHeight="1">
      <c r="A74" s="297" t="s">
        <v>427</v>
      </c>
      <c r="B74" s="255" t="s">
        <v>749</v>
      </c>
      <c r="C74" s="255" t="s">
        <v>750</v>
      </c>
      <c r="D74" s="100" t="s">
        <v>751</v>
      </c>
      <c r="E74" s="233" t="s">
        <v>80</v>
      </c>
      <c r="F74" s="101">
        <v>16439</v>
      </c>
      <c r="G74" s="233" t="s">
        <v>543</v>
      </c>
      <c r="H74" s="102" t="s">
        <v>752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</sheetData>
  <sheetProtection/>
  <mergeCells count="2">
    <mergeCell ref="B2:E2"/>
    <mergeCell ref="C6:F6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8"/>
  <sheetViews>
    <sheetView zoomScale="90" zoomScaleNormal="90" zoomScalePageLayoutView="0" workbookViewId="0" topLeftCell="A1">
      <selection activeCell="C21" sqref="C21"/>
    </sheetView>
  </sheetViews>
  <sheetFormatPr defaultColWidth="9.00390625" defaultRowHeight="12.75"/>
  <cols>
    <col min="1" max="1" width="10.75390625" style="14" customWidth="1"/>
    <col min="2" max="2" width="43.125" style="13" customWidth="1"/>
    <col min="3" max="3" width="11.375" style="13" customWidth="1"/>
    <col min="4" max="4" width="10.875" style="13" customWidth="1"/>
    <col min="5" max="5" width="12.00390625" style="13" customWidth="1"/>
    <col min="6" max="6" width="13.875" style="19" customWidth="1"/>
    <col min="7" max="7" width="13.875" style="13" customWidth="1"/>
    <col min="8" max="8" width="22.375" style="13" customWidth="1"/>
    <col min="9" max="9" width="21.25390625" style="13" customWidth="1"/>
    <col min="10" max="10" width="20.625" style="13" customWidth="1"/>
    <col min="11" max="11" width="26.75390625" style="13" customWidth="1"/>
    <col min="12" max="12" width="9.125" style="13" customWidth="1"/>
    <col min="13" max="13" width="22.25390625" style="13" customWidth="1"/>
    <col min="14" max="14" width="13.375" style="13" customWidth="1"/>
    <col min="15" max="16384" width="9.125" style="13" customWidth="1"/>
  </cols>
  <sheetData>
    <row r="2" spans="1:4" ht="12">
      <c r="A2" s="23" t="s">
        <v>45</v>
      </c>
      <c r="B2" s="344" t="s">
        <v>46</v>
      </c>
      <c r="C2" s="344"/>
      <c r="D2" s="344"/>
    </row>
    <row r="4" spans="1:13" s="15" customFormat="1" ht="156" customHeight="1">
      <c r="A4" s="32" t="s">
        <v>14</v>
      </c>
      <c r="B4" s="36" t="s">
        <v>20</v>
      </c>
      <c r="C4" s="36" t="s">
        <v>21</v>
      </c>
      <c r="D4" s="36" t="s">
        <v>57</v>
      </c>
      <c r="E4" s="36" t="s">
        <v>23</v>
      </c>
      <c r="F4" s="36" t="s">
        <v>1</v>
      </c>
      <c r="G4" s="36" t="s">
        <v>2</v>
      </c>
      <c r="H4" s="36" t="s">
        <v>3</v>
      </c>
      <c r="I4" s="36" t="s">
        <v>4</v>
      </c>
      <c r="J4" s="36" t="s">
        <v>43</v>
      </c>
      <c r="K4" s="36" t="s">
        <v>67</v>
      </c>
      <c r="M4" s="51"/>
    </row>
    <row r="5" spans="1:11" ht="11.25">
      <c r="A5" s="35">
        <v>1</v>
      </c>
      <c r="B5" s="33">
        <v>2</v>
      </c>
      <c r="C5" s="33">
        <v>3</v>
      </c>
      <c r="D5" s="33">
        <v>4</v>
      </c>
      <c r="E5" s="34">
        <v>5</v>
      </c>
      <c r="F5" s="35">
        <v>6</v>
      </c>
      <c r="G5" s="33">
        <v>7</v>
      </c>
      <c r="H5" s="33">
        <v>8</v>
      </c>
      <c r="I5" s="33">
        <v>9</v>
      </c>
      <c r="J5" s="34">
        <v>10</v>
      </c>
      <c r="K5" s="35">
        <v>11</v>
      </c>
    </row>
    <row r="6" spans="1:12" ht="12.75" thickBot="1">
      <c r="A6" s="43" t="s">
        <v>27</v>
      </c>
      <c r="B6" s="355" t="s">
        <v>26</v>
      </c>
      <c r="C6" s="356"/>
      <c r="D6" s="356"/>
      <c r="E6" s="356"/>
      <c r="F6" s="356"/>
      <c r="G6" s="356"/>
      <c r="H6" s="356"/>
      <c r="I6" s="357"/>
      <c r="J6" s="356"/>
      <c r="K6" s="356"/>
      <c r="L6" s="81"/>
    </row>
    <row r="7" spans="1:11" s="66" customFormat="1" ht="34.5" customHeight="1" thickBot="1">
      <c r="A7" s="96"/>
      <c r="B7" s="87"/>
      <c r="C7" s="97"/>
      <c r="D7" s="108"/>
      <c r="E7" s="116"/>
      <c r="F7" s="98"/>
      <c r="G7" s="99"/>
      <c r="H7" s="99"/>
      <c r="I7" s="99"/>
      <c r="J7" s="87"/>
      <c r="K7" s="97"/>
    </row>
    <row r="8" spans="1:11" ht="129.75" customHeight="1">
      <c r="A8" s="96" t="s">
        <v>891</v>
      </c>
      <c r="B8" s="87" t="s">
        <v>888</v>
      </c>
      <c r="C8" s="285">
        <v>2017</v>
      </c>
      <c r="D8" s="286">
        <v>588000</v>
      </c>
      <c r="E8" s="100"/>
      <c r="F8" s="101">
        <v>2017</v>
      </c>
      <c r="G8" s="102"/>
      <c r="H8" s="102"/>
      <c r="I8" s="102"/>
      <c r="J8" s="288" t="s">
        <v>889</v>
      </c>
      <c r="K8" s="287" t="s">
        <v>890</v>
      </c>
    </row>
    <row r="9" spans="1:11" ht="12">
      <c r="A9" s="96"/>
      <c r="B9" s="103"/>
      <c r="C9" s="115"/>
      <c r="D9" s="109"/>
      <c r="E9" s="103"/>
      <c r="F9" s="103"/>
      <c r="G9" s="106"/>
      <c r="H9" s="107"/>
      <c r="I9" s="103"/>
      <c r="J9" s="87"/>
      <c r="K9" s="97"/>
    </row>
    <row r="10" spans="1:11" ht="12">
      <c r="A10" s="96"/>
      <c r="B10" s="103"/>
      <c r="C10" s="104"/>
      <c r="D10" s="109"/>
      <c r="E10" s="103"/>
      <c r="F10" s="103"/>
      <c r="G10" s="106"/>
      <c r="H10" s="107"/>
      <c r="I10" s="103"/>
      <c r="J10" s="87"/>
      <c r="K10" s="97"/>
    </row>
    <row r="11" spans="1:11" ht="12">
      <c r="A11" s="96"/>
      <c r="B11" s="103"/>
      <c r="C11" s="104"/>
      <c r="D11" s="109"/>
      <c r="E11" s="103"/>
      <c r="F11" s="103"/>
      <c r="G11" s="106"/>
      <c r="H11" s="107"/>
      <c r="I11" s="103"/>
      <c r="J11" s="87"/>
      <c r="K11" s="97"/>
    </row>
    <row r="12" spans="1:11" ht="12">
      <c r="A12" s="96"/>
      <c r="B12" s="103"/>
      <c r="C12" s="104"/>
      <c r="D12" s="109"/>
      <c r="E12" s="103"/>
      <c r="F12" s="103"/>
      <c r="G12" s="106"/>
      <c r="H12" s="107"/>
      <c r="I12" s="103"/>
      <c r="J12" s="87"/>
      <c r="K12" s="97"/>
    </row>
    <row r="13" spans="1:11" ht="11.25">
      <c r="A13" s="73"/>
      <c r="B13" s="12"/>
      <c r="C13" s="12"/>
      <c r="D13" s="88"/>
      <c r="E13" s="88"/>
      <c r="F13" s="74"/>
      <c r="G13" s="12"/>
      <c r="H13" s="12"/>
      <c r="I13" s="12"/>
      <c r="J13" s="12"/>
      <c r="K13" s="12"/>
    </row>
    <row r="14" spans="1:11" ht="11.25">
      <c r="A14" s="73"/>
      <c r="B14" s="12"/>
      <c r="C14" s="12"/>
      <c r="D14" s="88"/>
      <c r="E14" s="88"/>
      <c r="F14" s="74"/>
      <c r="G14" s="12"/>
      <c r="H14" s="12"/>
      <c r="I14" s="12"/>
      <c r="J14" s="12"/>
      <c r="K14" s="12"/>
    </row>
    <row r="15" spans="1:11" ht="11.25">
      <c r="A15" s="73"/>
      <c r="B15" s="12"/>
      <c r="C15" s="12"/>
      <c r="D15" s="88"/>
      <c r="E15" s="88"/>
      <c r="F15" s="74"/>
      <c r="G15" s="12"/>
      <c r="H15" s="12"/>
      <c r="I15" s="12"/>
      <c r="J15" s="12"/>
      <c r="K15" s="12"/>
    </row>
    <row r="16" spans="1:11" ht="11.25">
      <c r="A16" s="73"/>
      <c r="B16" s="12"/>
      <c r="C16" s="12"/>
      <c r="D16" s="88"/>
      <c r="E16" s="88"/>
      <c r="F16" s="74"/>
      <c r="G16" s="12"/>
      <c r="H16" s="12"/>
      <c r="I16" s="12"/>
      <c r="J16" s="12"/>
      <c r="K16" s="12"/>
    </row>
    <row r="17" spans="1:11" ht="11.25">
      <c r="A17" s="73"/>
      <c r="B17" s="12"/>
      <c r="C17" s="12"/>
      <c r="D17" s="88"/>
      <c r="E17" s="88"/>
      <c r="F17" s="74"/>
      <c r="G17" s="12"/>
      <c r="H17" s="12"/>
      <c r="I17" s="12"/>
      <c r="J17" s="12"/>
      <c r="K17" s="12"/>
    </row>
    <row r="18" spans="1:11" ht="11.25">
      <c r="A18" s="73"/>
      <c r="B18" s="12"/>
      <c r="C18" s="12"/>
      <c r="D18" s="88"/>
      <c r="E18" s="88"/>
      <c r="F18" s="74"/>
      <c r="G18" s="12"/>
      <c r="H18" s="12"/>
      <c r="I18" s="12"/>
      <c r="J18" s="12"/>
      <c r="K18" s="12"/>
    </row>
    <row r="19" spans="1:11" ht="11.25">
      <c r="A19" s="73"/>
      <c r="B19" s="12"/>
      <c r="C19" s="12"/>
      <c r="D19" s="88"/>
      <c r="E19" s="88"/>
      <c r="F19" s="74"/>
      <c r="G19" s="12"/>
      <c r="H19" s="12"/>
      <c r="I19" s="12"/>
      <c r="J19" s="12"/>
      <c r="K19" s="12"/>
    </row>
    <row r="20" spans="1:11" ht="11.25">
      <c r="A20" s="73"/>
      <c r="B20" s="12"/>
      <c r="C20" s="12"/>
      <c r="D20" s="88"/>
      <c r="E20" s="88"/>
      <c r="F20" s="74"/>
      <c r="G20" s="12"/>
      <c r="H20" s="12"/>
      <c r="I20" s="12"/>
      <c r="J20" s="12"/>
      <c r="K20" s="12"/>
    </row>
    <row r="21" spans="1:11" ht="11.25">
      <c r="A21" s="73"/>
      <c r="B21" s="12"/>
      <c r="C21" s="12"/>
      <c r="D21" s="88"/>
      <c r="E21" s="88"/>
      <c r="F21" s="74"/>
      <c r="G21" s="12"/>
      <c r="H21" s="12"/>
      <c r="I21" s="12"/>
      <c r="J21" s="12"/>
      <c r="K21" s="12"/>
    </row>
    <row r="22" spans="1:11" ht="11.25">
      <c r="A22" s="73"/>
      <c r="B22" s="12"/>
      <c r="C22" s="12"/>
      <c r="D22" s="88"/>
      <c r="E22" s="88"/>
      <c r="F22" s="74"/>
      <c r="G22" s="12"/>
      <c r="H22" s="12"/>
      <c r="I22" s="12"/>
      <c r="J22" s="12"/>
      <c r="K22" s="12"/>
    </row>
    <row r="23" spans="1:11" ht="11.25">
      <c r="A23" s="73"/>
      <c r="B23" s="12"/>
      <c r="C23" s="12"/>
      <c r="D23" s="88"/>
      <c r="E23" s="88"/>
      <c r="F23" s="74"/>
      <c r="G23" s="12"/>
      <c r="H23" s="12"/>
      <c r="I23" s="12"/>
      <c r="J23" s="12"/>
      <c r="K23" s="12"/>
    </row>
    <row r="24" spans="1:11" ht="11.25">
      <c r="A24" s="73"/>
      <c r="B24" s="12"/>
      <c r="C24" s="12"/>
      <c r="D24" s="88"/>
      <c r="E24" s="88"/>
      <c r="F24" s="74"/>
      <c r="G24" s="12"/>
      <c r="H24" s="12"/>
      <c r="I24" s="12"/>
      <c r="J24" s="12"/>
      <c r="K24" s="12"/>
    </row>
    <row r="25" spans="1:11" ht="11.25">
      <c r="A25" s="73"/>
      <c r="B25" s="12"/>
      <c r="C25" s="12"/>
      <c r="D25" s="88"/>
      <c r="E25" s="88"/>
      <c r="F25" s="74"/>
      <c r="G25" s="12"/>
      <c r="H25" s="12"/>
      <c r="I25" s="12"/>
      <c r="J25" s="12"/>
      <c r="K25" s="12"/>
    </row>
    <row r="26" spans="1:11" ht="11.25">
      <c r="A26" s="73"/>
      <c r="B26" s="12"/>
      <c r="C26" s="12"/>
      <c r="D26" s="88"/>
      <c r="E26" s="88"/>
      <c r="F26" s="74"/>
      <c r="G26" s="12"/>
      <c r="H26" s="12"/>
      <c r="I26" s="12"/>
      <c r="J26" s="12"/>
      <c r="K26" s="12"/>
    </row>
    <row r="27" spans="1:11" ht="11.25">
      <c r="A27" s="73"/>
      <c r="B27" s="12"/>
      <c r="C27" s="12"/>
      <c r="D27" s="88"/>
      <c r="E27" s="88"/>
      <c r="F27" s="74"/>
      <c r="G27" s="12"/>
      <c r="H27" s="12"/>
      <c r="I27" s="12"/>
      <c r="J27" s="12"/>
      <c r="K27" s="12"/>
    </row>
    <row r="28" spans="1:11" ht="11.25">
      <c r="A28" s="73"/>
      <c r="B28" s="12"/>
      <c r="C28" s="12"/>
      <c r="D28" s="88"/>
      <c r="E28" s="88"/>
      <c r="F28" s="74"/>
      <c r="G28" s="12"/>
      <c r="H28" s="12"/>
      <c r="I28" s="12"/>
      <c r="J28" s="12"/>
      <c r="K28" s="12"/>
    </row>
  </sheetData>
  <sheetProtection/>
  <mergeCells count="2">
    <mergeCell ref="B6:K6"/>
    <mergeCell ref="B2:D2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4"/>
  <sheetViews>
    <sheetView zoomScale="90" zoomScaleNormal="90" zoomScalePageLayoutView="0" workbookViewId="0" topLeftCell="A1">
      <pane xSplit="1" ySplit="5" topLeftCell="B3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46" sqref="K46"/>
    </sheetView>
  </sheetViews>
  <sheetFormatPr defaultColWidth="9.00390625" defaultRowHeight="12.75"/>
  <cols>
    <col min="1" max="1" width="11.625" style="14" customWidth="1"/>
    <col min="2" max="2" width="35.125" style="13" customWidth="1"/>
    <col min="3" max="3" width="10.625" style="13" customWidth="1"/>
    <col min="4" max="4" width="13.375" style="13" customWidth="1"/>
    <col min="5" max="5" width="14.375" style="13" customWidth="1"/>
    <col min="6" max="6" width="13.375" style="19" customWidth="1"/>
    <col min="7" max="7" width="11.00390625" style="13" customWidth="1"/>
    <col min="8" max="8" width="22.875" style="13" customWidth="1"/>
    <col min="9" max="9" width="19.125" style="13" customWidth="1"/>
    <col min="10" max="10" width="17.00390625" style="13" customWidth="1"/>
    <col min="11" max="11" width="21.875" style="13" customWidth="1"/>
    <col min="12" max="16384" width="9.125" style="13" customWidth="1"/>
  </cols>
  <sheetData>
    <row r="2" spans="1:4" ht="16.5" customHeight="1">
      <c r="A2" s="23" t="s">
        <v>45</v>
      </c>
      <c r="B2" s="344" t="s">
        <v>46</v>
      </c>
      <c r="C2" s="344"/>
      <c r="D2" s="344"/>
    </row>
    <row r="4" spans="1:11" s="15" customFormat="1" ht="106.5" customHeight="1">
      <c r="A4" s="32" t="s">
        <v>14</v>
      </c>
      <c r="B4" s="36" t="s">
        <v>20</v>
      </c>
      <c r="C4" s="36" t="s">
        <v>21</v>
      </c>
      <c r="D4" s="36" t="s">
        <v>57</v>
      </c>
      <c r="E4" s="36" t="s">
        <v>23</v>
      </c>
      <c r="F4" s="36" t="s">
        <v>1</v>
      </c>
      <c r="G4" s="36" t="s">
        <v>2</v>
      </c>
      <c r="H4" s="36" t="s">
        <v>3</v>
      </c>
      <c r="I4" s="36" t="s">
        <v>4</v>
      </c>
      <c r="J4" s="36" t="s">
        <v>40</v>
      </c>
      <c r="K4" s="36" t="s">
        <v>56</v>
      </c>
    </row>
    <row r="5" spans="1:11" ht="11.25">
      <c r="A5" s="35">
        <v>1</v>
      </c>
      <c r="B5" s="33">
        <v>2</v>
      </c>
      <c r="C5" s="33">
        <v>3</v>
      </c>
      <c r="D5" s="33">
        <v>4</v>
      </c>
      <c r="E5" s="34">
        <v>5</v>
      </c>
      <c r="F5" s="35">
        <v>6</v>
      </c>
      <c r="G5" s="33">
        <v>7</v>
      </c>
      <c r="H5" s="33">
        <v>8</v>
      </c>
      <c r="I5" s="33">
        <v>9</v>
      </c>
      <c r="J5" s="34">
        <v>10</v>
      </c>
      <c r="K5" s="82">
        <v>11</v>
      </c>
    </row>
    <row r="6" spans="1:11" s="18" customFormat="1" ht="12">
      <c r="A6" s="87" t="s">
        <v>28</v>
      </c>
      <c r="B6" s="358" t="s">
        <v>49</v>
      </c>
      <c r="C6" s="359"/>
      <c r="D6" s="359"/>
      <c r="E6" s="359"/>
      <c r="F6" s="359"/>
      <c r="G6" s="359"/>
      <c r="H6" s="359"/>
      <c r="I6" s="359"/>
      <c r="J6" s="359"/>
      <c r="K6" s="360"/>
    </row>
    <row r="7" spans="1:11" s="44" customFormat="1" ht="69" customHeight="1">
      <c r="A7" s="87" t="s">
        <v>29</v>
      </c>
      <c r="B7" s="257" t="s">
        <v>679</v>
      </c>
      <c r="C7" s="258">
        <v>2008</v>
      </c>
      <c r="D7" s="259">
        <v>18500</v>
      </c>
      <c r="E7" s="260"/>
      <c r="F7" s="261">
        <v>39794</v>
      </c>
      <c r="G7" s="257"/>
      <c r="H7" s="257" t="s">
        <v>680</v>
      </c>
      <c r="I7" s="257"/>
      <c r="J7" s="257" t="s">
        <v>384</v>
      </c>
      <c r="K7" s="257" t="s">
        <v>705</v>
      </c>
    </row>
    <row r="8" spans="1:11" s="44" customFormat="1" ht="51" customHeight="1">
      <c r="A8" s="87" t="s">
        <v>30</v>
      </c>
      <c r="B8" s="262" t="s">
        <v>681</v>
      </c>
      <c r="C8" s="258">
        <v>2012</v>
      </c>
      <c r="D8" s="260">
        <v>199545.72</v>
      </c>
      <c r="E8" s="260">
        <v>199545.72</v>
      </c>
      <c r="F8" s="263">
        <v>41081</v>
      </c>
      <c r="G8" s="262"/>
      <c r="H8" s="262" t="s">
        <v>682</v>
      </c>
      <c r="I8" s="262"/>
      <c r="J8" s="257" t="s">
        <v>384</v>
      </c>
      <c r="K8" s="257" t="s">
        <v>705</v>
      </c>
    </row>
    <row r="9" spans="1:11" s="44" customFormat="1" ht="59.25" customHeight="1">
      <c r="A9" s="87" t="s">
        <v>31</v>
      </c>
      <c r="B9" s="257" t="s">
        <v>683</v>
      </c>
      <c r="C9" s="258">
        <v>2017</v>
      </c>
      <c r="D9" s="259">
        <v>17000</v>
      </c>
      <c r="E9" s="260">
        <v>17000</v>
      </c>
      <c r="F9" s="261">
        <v>43069</v>
      </c>
      <c r="G9" s="257"/>
      <c r="H9" s="257"/>
      <c r="I9" s="257"/>
      <c r="J9" s="257" t="s">
        <v>384</v>
      </c>
      <c r="K9" s="257" t="s">
        <v>705</v>
      </c>
    </row>
    <row r="10" spans="1:11" s="44" customFormat="1" ht="64.5" customHeight="1">
      <c r="A10" s="87" t="s">
        <v>32</v>
      </c>
      <c r="B10" s="262" t="s">
        <v>684</v>
      </c>
      <c r="C10" s="258">
        <v>2017</v>
      </c>
      <c r="D10" s="260">
        <v>64000</v>
      </c>
      <c r="E10" s="260">
        <v>64000</v>
      </c>
      <c r="F10" s="263">
        <v>43069</v>
      </c>
      <c r="G10" s="262"/>
      <c r="H10" s="262"/>
      <c r="I10" s="262"/>
      <c r="J10" s="257" t="s">
        <v>384</v>
      </c>
      <c r="K10" s="257" t="s">
        <v>705</v>
      </c>
    </row>
    <row r="11" spans="1:11" s="44" customFormat="1" ht="54" customHeight="1">
      <c r="A11" s="87" t="s">
        <v>33</v>
      </c>
      <c r="B11" s="257" t="s">
        <v>685</v>
      </c>
      <c r="C11" s="258">
        <v>2017</v>
      </c>
      <c r="D11" s="259">
        <v>84000</v>
      </c>
      <c r="E11" s="260">
        <v>84000</v>
      </c>
      <c r="F11" s="261">
        <v>43069</v>
      </c>
      <c r="G11" s="257"/>
      <c r="H11" s="257"/>
      <c r="I11" s="257"/>
      <c r="J11" s="257" t="s">
        <v>384</v>
      </c>
      <c r="K11" s="257" t="s">
        <v>705</v>
      </c>
    </row>
    <row r="12" spans="1:11" s="44" customFormat="1" ht="52.5" customHeight="1">
      <c r="A12" s="87" t="s">
        <v>34</v>
      </c>
      <c r="B12" s="262" t="s">
        <v>686</v>
      </c>
      <c r="C12" s="258">
        <v>2018</v>
      </c>
      <c r="D12" s="260">
        <v>24000</v>
      </c>
      <c r="E12" s="260">
        <v>24000</v>
      </c>
      <c r="F12" s="263">
        <v>43252</v>
      </c>
      <c r="G12" s="262"/>
      <c r="H12" s="262"/>
      <c r="I12" s="262"/>
      <c r="J12" s="257" t="s">
        <v>384</v>
      </c>
      <c r="K12" s="257" t="s">
        <v>705</v>
      </c>
    </row>
    <row r="13" spans="1:11" s="44" customFormat="1" ht="66" customHeight="1">
      <c r="A13" s="87" t="s">
        <v>35</v>
      </c>
      <c r="B13" s="257" t="s">
        <v>687</v>
      </c>
      <c r="C13" s="258">
        <v>2018</v>
      </c>
      <c r="D13" s="259">
        <v>3150</v>
      </c>
      <c r="E13" s="260">
        <v>3150</v>
      </c>
      <c r="F13" s="261">
        <v>43252</v>
      </c>
      <c r="G13" s="257"/>
      <c r="H13" s="257"/>
      <c r="I13" s="257"/>
      <c r="J13" s="257" t="s">
        <v>384</v>
      </c>
      <c r="K13" s="257" t="s">
        <v>705</v>
      </c>
    </row>
    <row r="14" spans="1:11" s="44" customFormat="1" ht="48" customHeight="1">
      <c r="A14" s="87" t="s">
        <v>50</v>
      </c>
      <c r="B14" s="262" t="s">
        <v>688</v>
      </c>
      <c r="C14" s="258">
        <v>2018</v>
      </c>
      <c r="D14" s="260">
        <v>91200</v>
      </c>
      <c r="E14" s="260">
        <v>91200</v>
      </c>
      <c r="F14" s="263">
        <v>43416</v>
      </c>
      <c r="G14" s="262"/>
      <c r="H14" s="262"/>
      <c r="I14" s="262"/>
      <c r="J14" s="257" t="s">
        <v>384</v>
      </c>
      <c r="K14" s="257" t="s">
        <v>705</v>
      </c>
    </row>
    <row r="15" spans="1:11" s="44" customFormat="1" ht="40.5" customHeight="1">
      <c r="A15" s="87" t="s">
        <v>51</v>
      </c>
      <c r="B15" s="228" t="s">
        <v>689</v>
      </c>
      <c r="C15" s="258">
        <v>2011</v>
      </c>
      <c r="D15" s="264">
        <v>42650</v>
      </c>
      <c r="E15" s="265">
        <v>0</v>
      </c>
      <c r="F15" s="228" t="s">
        <v>690</v>
      </c>
      <c r="G15" s="229" t="s">
        <v>22</v>
      </c>
      <c r="H15" s="31"/>
      <c r="I15" s="266"/>
      <c r="J15" s="257" t="s">
        <v>384</v>
      </c>
      <c r="K15" s="257" t="s">
        <v>705</v>
      </c>
    </row>
    <row r="16" spans="1:11" s="44" customFormat="1" ht="51.75" customHeight="1">
      <c r="A16" s="87" t="s">
        <v>52</v>
      </c>
      <c r="B16" s="228" t="s">
        <v>691</v>
      </c>
      <c r="C16" s="258">
        <v>2011</v>
      </c>
      <c r="D16" s="264">
        <v>47160</v>
      </c>
      <c r="E16" s="265">
        <v>0</v>
      </c>
      <c r="F16" s="228" t="s">
        <v>690</v>
      </c>
      <c r="G16" s="229" t="s">
        <v>22</v>
      </c>
      <c r="H16" s="31"/>
      <c r="I16" s="266"/>
      <c r="J16" s="257" t="s">
        <v>384</v>
      </c>
      <c r="K16" s="257" t="s">
        <v>705</v>
      </c>
    </row>
    <row r="17" spans="1:11" s="44" customFormat="1" ht="51" customHeight="1">
      <c r="A17" s="87" t="s">
        <v>53</v>
      </c>
      <c r="B17" s="228" t="s">
        <v>692</v>
      </c>
      <c r="C17" s="89" t="s">
        <v>408</v>
      </c>
      <c r="D17" s="259">
        <v>13000</v>
      </c>
      <c r="E17" s="260">
        <v>0</v>
      </c>
      <c r="F17" s="228" t="s">
        <v>693</v>
      </c>
      <c r="G17" s="229" t="s">
        <v>22</v>
      </c>
      <c r="H17" s="31"/>
      <c r="I17" s="267"/>
      <c r="J17" s="257" t="s">
        <v>384</v>
      </c>
      <c r="K17" s="257" t="s">
        <v>705</v>
      </c>
    </row>
    <row r="18" spans="1:11" s="44" customFormat="1" ht="52.5" customHeight="1">
      <c r="A18" s="87" t="s">
        <v>54</v>
      </c>
      <c r="B18" s="228" t="s">
        <v>694</v>
      </c>
      <c r="C18" s="89" t="s">
        <v>408</v>
      </c>
      <c r="D18" s="259">
        <v>13000</v>
      </c>
      <c r="E18" s="260">
        <v>0</v>
      </c>
      <c r="F18" s="228" t="s">
        <v>693</v>
      </c>
      <c r="G18" s="229" t="s">
        <v>22</v>
      </c>
      <c r="H18" s="31"/>
      <c r="I18" s="267"/>
      <c r="J18" s="257" t="s">
        <v>384</v>
      </c>
      <c r="K18" s="257" t="s">
        <v>705</v>
      </c>
    </row>
    <row r="19" spans="1:11" s="44" customFormat="1" ht="59.25" customHeight="1">
      <c r="A19" s="87" t="s">
        <v>55</v>
      </c>
      <c r="B19" s="228" t="s">
        <v>695</v>
      </c>
      <c r="C19" s="89" t="s">
        <v>408</v>
      </c>
      <c r="D19" s="259">
        <v>12000</v>
      </c>
      <c r="E19" s="260">
        <v>0</v>
      </c>
      <c r="F19" s="228" t="s">
        <v>693</v>
      </c>
      <c r="G19" s="229" t="s">
        <v>22</v>
      </c>
      <c r="H19" s="31"/>
      <c r="I19" s="267"/>
      <c r="J19" s="257" t="s">
        <v>384</v>
      </c>
      <c r="K19" s="257" t="s">
        <v>705</v>
      </c>
    </row>
    <row r="20" spans="1:11" s="44" customFormat="1" ht="55.5" customHeight="1">
      <c r="A20" s="87" t="s">
        <v>58</v>
      </c>
      <c r="B20" s="228" t="s">
        <v>696</v>
      </c>
      <c r="C20" s="89" t="s">
        <v>408</v>
      </c>
      <c r="D20" s="259">
        <v>12000</v>
      </c>
      <c r="E20" s="260">
        <v>0</v>
      </c>
      <c r="F20" s="228" t="s">
        <v>693</v>
      </c>
      <c r="G20" s="229" t="s">
        <v>22</v>
      </c>
      <c r="H20" s="31"/>
      <c r="I20" s="267"/>
      <c r="J20" s="257" t="s">
        <v>384</v>
      </c>
      <c r="K20" s="257" t="s">
        <v>705</v>
      </c>
    </row>
    <row r="21" spans="1:11" s="44" customFormat="1" ht="56.25" customHeight="1">
      <c r="A21" s="87" t="s">
        <v>59</v>
      </c>
      <c r="B21" s="228" t="s">
        <v>697</v>
      </c>
      <c r="C21" s="89" t="s">
        <v>408</v>
      </c>
      <c r="D21" s="259">
        <v>9600</v>
      </c>
      <c r="E21" s="260">
        <v>0</v>
      </c>
      <c r="F21" s="228" t="s">
        <v>693</v>
      </c>
      <c r="G21" s="229" t="s">
        <v>22</v>
      </c>
      <c r="H21" s="31"/>
      <c r="I21" s="267"/>
      <c r="J21" s="257" t="s">
        <v>384</v>
      </c>
      <c r="K21" s="257" t="s">
        <v>705</v>
      </c>
    </row>
    <row r="22" spans="1:11" s="44" customFormat="1" ht="56.25" customHeight="1">
      <c r="A22" s="87" t="s">
        <v>60</v>
      </c>
      <c r="B22" s="228" t="s">
        <v>698</v>
      </c>
      <c r="C22" s="89" t="s">
        <v>408</v>
      </c>
      <c r="D22" s="259">
        <v>28717</v>
      </c>
      <c r="E22" s="260">
        <v>0</v>
      </c>
      <c r="F22" s="228" t="s">
        <v>693</v>
      </c>
      <c r="G22" s="229" t="s">
        <v>22</v>
      </c>
      <c r="H22" s="31"/>
      <c r="I22" s="267"/>
      <c r="J22" s="257" t="s">
        <v>384</v>
      </c>
      <c r="K22" s="257" t="s">
        <v>705</v>
      </c>
    </row>
    <row r="23" spans="1:11" s="44" customFormat="1" ht="47.25" customHeight="1">
      <c r="A23" s="87" t="s">
        <v>61</v>
      </c>
      <c r="B23" s="228" t="s">
        <v>699</v>
      </c>
      <c r="C23" s="89" t="s">
        <v>408</v>
      </c>
      <c r="D23" s="259">
        <v>22000</v>
      </c>
      <c r="E23" s="260">
        <v>0</v>
      </c>
      <c r="F23" s="228" t="s">
        <v>693</v>
      </c>
      <c r="G23" s="229" t="s">
        <v>22</v>
      </c>
      <c r="H23" s="31"/>
      <c r="I23" s="267"/>
      <c r="J23" s="257" t="s">
        <v>384</v>
      </c>
      <c r="K23" s="257" t="s">
        <v>705</v>
      </c>
    </row>
    <row r="24" spans="1:11" s="44" customFormat="1" ht="44.25" customHeight="1">
      <c r="A24" s="87" t="s">
        <v>62</v>
      </c>
      <c r="B24" s="228" t="s">
        <v>700</v>
      </c>
      <c r="C24" s="89" t="s">
        <v>408</v>
      </c>
      <c r="D24" s="259">
        <v>17000</v>
      </c>
      <c r="E24" s="260">
        <v>0</v>
      </c>
      <c r="F24" s="228" t="s">
        <v>693</v>
      </c>
      <c r="G24" s="229" t="s">
        <v>22</v>
      </c>
      <c r="H24" s="31"/>
      <c r="I24" s="267"/>
      <c r="J24" s="257" t="s">
        <v>384</v>
      </c>
      <c r="K24" s="257" t="s">
        <v>705</v>
      </c>
    </row>
    <row r="25" spans="1:11" s="44" customFormat="1" ht="51.75" customHeight="1">
      <c r="A25" s="87" t="s">
        <v>63</v>
      </c>
      <c r="B25" s="228" t="s">
        <v>701</v>
      </c>
      <c r="C25" s="89" t="s">
        <v>408</v>
      </c>
      <c r="D25" s="259">
        <v>18000</v>
      </c>
      <c r="E25" s="260">
        <v>0</v>
      </c>
      <c r="F25" s="228" t="s">
        <v>693</v>
      </c>
      <c r="G25" s="229" t="s">
        <v>22</v>
      </c>
      <c r="H25" s="31"/>
      <c r="I25" s="267"/>
      <c r="J25" s="257" t="s">
        <v>384</v>
      </c>
      <c r="K25" s="257" t="s">
        <v>705</v>
      </c>
    </row>
    <row r="26" spans="1:11" s="44" customFormat="1" ht="60.75" customHeight="1">
      <c r="A26" s="87" t="s">
        <v>64</v>
      </c>
      <c r="B26" s="228" t="s">
        <v>702</v>
      </c>
      <c r="C26" s="89" t="s">
        <v>408</v>
      </c>
      <c r="D26" s="259">
        <v>21000</v>
      </c>
      <c r="E26" s="260">
        <v>0</v>
      </c>
      <c r="F26" s="228" t="s">
        <v>693</v>
      </c>
      <c r="G26" s="229" t="s">
        <v>22</v>
      </c>
      <c r="H26" s="31"/>
      <c r="I26" s="267"/>
      <c r="J26" s="257" t="s">
        <v>384</v>
      </c>
      <c r="K26" s="257" t="s">
        <v>705</v>
      </c>
    </row>
    <row r="27" spans="1:11" s="44" customFormat="1" ht="63" customHeight="1">
      <c r="A27" s="87" t="s">
        <v>65</v>
      </c>
      <c r="B27" s="228" t="s">
        <v>703</v>
      </c>
      <c r="C27" s="89" t="s">
        <v>408</v>
      </c>
      <c r="D27" s="259">
        <v>19000</v>
      </c>
      <c r="E27" s="260">
        <v>0</v>
      </c>
      <c r="F27" s="228" t="s">
        <v>693</v>
      </c>
      <c r="G27" s="229" t="s">
        <v>22</v>
      </c>
      <c r="H27" s="31"/>
      <c r="I27" s="267"/>
      <c r="J27" s="257" t="s">
        <v>384</v>
      </c>
      <c r="K27" s="257" t="s">
        <v>705</v>
      </c>
    </row>
    <row r="28" spans="1:11" s="44" customFormat="1" ht="48.75" customHeight="1">
      <c r="A28" s="87" t="s">
        <v>66</v>
      </c>
      <c r="B28" s="228" t="s">
        <v>704</v>
      </c>
      <c r="C28" s="89" t="s">
        <v>408</v>
      </c>
      <c r="D28" s="259">
        <v>79500</v>
      </c>
      <c r="E28" s="260">
        <v>0</v>
      </c>
      <c r="F28" s="228" t="s">
        <v>693</v>
      </c>
      <c r="G28" s="229" t="s">
        <v>22</v>
      </c>
      <c r="H28" s="31"/>
      <c r="J28" s="257" t="s">
        <v>384</v>
      </c>
      <c r="K28" s="257" t="s">
        <v>705</v>
      </c>
    </row>
    <row r="29" spans="1:11" s="44" customFormat="1" ht="96.75" customHeight="1">
      <c r="A29" s="87" t="s">
        <v>913</v>
      </c>
      <c r="B29" s="103" t="s">
        <v>892</v>
      </c>
      <c r="C29" s="289">
        <v>2010</v>
      </c>
      <c r="D29" s="113">
        <v>6600</v>
      </c>
      <c r="E29" s="113">
        <v>6600</v>
      </c>
      <c r="F29" s="287">
        <v>40288</v>
      </c>
      <c r="G29" s="106"/>
      <c r="H29" s="289" t="s">
        <v>893</v>
      </c>
      <c r="I29" s="103"/>
      <c r="J29" s="289" t="s">
        <v>894</v>
      </c>
      <c r="K29" s="290" t="s">
        <v>895</v>
      </c>
    </row>
    <row r="30" spans="1:11" s="44" customFormat="1" ht="98.25" customHeight="1">
      <c r="A30" s="87" t="s">
        <v>914</v>
      </c>
      <c r="B30" s="103" t="s">
        <v>896</v>
      </c>
      <c r="C30" s="289">
        <v>2010</v>
      </c>
      <c r="D30" s="113">
        <v>18000</v>
      </c>
      <c r="E30" s="113">
        <v>18000</v>
      </c>
      <c r="F30" s="287">
        <v>40288</v>
      </c>
      <c r="G30" s="106"/>
      <c r="H30" s="289" t="s">
        <v>893</v>
      </c>
      <c r="I30" s="103"/>
      <c r="J30" s="289" t="s">
        <v>897</v>
      </c>
      <c r="K30" s="290" t="s">
        <v>895</v>
      </c>
    </row>
    <row r="31" spans="1:11" s="44" customFormat="1" ht="93.75" customHeight="1">
      <c r="A31" s="87" t="s">
        <v>915</v>
      </c>
      <c r="B31" s="103" t="s">
        <v>898</v>
      </c>
      <c r="C31" s="289">
        <v>2010</v>
      </c>
      <c r="D31" s="113">
        <v>46940</v>
      </c>
      <c r="E31" s="113">
        <v>46940</v>
      </c>
      <c r="F31" s="287">
        <v>40288</v>
      </c>
      <c r="G31" s="106"/>
      <c r="H31" s="289" t="s">
        <v>893</v>
      </c>
      <c r="I31" s="103"/>
      <c r="J31" s="289" t="s">
        <v>899</v>
      </c>
      <c r="K31" s="290" t="s">
        <v>895</v>
      </c>
    </row>
    <row r="32" spans="1:11" s="44" customFormat="1" ht="75.75" customHeight="1">
      <c r="A32" s="87" t="s">
        <v>916</v>
      </c>
      <c r="B32" s="103" t="s">
        <v>900</v>
      </c>
      <c r="C32" s="291">
        <v>2013</v>
      </c>
      <c r="D32" s="292">
        <v>199920</v>
      </c>
      <c r="E32" s="103">
        <v>0</v>
      </c>
      <c r="F32" s="293">
        <v>41547</v>
      </c>
      <c r="G32" s="106"/>
      <c r="H32" s="285" t="s">
        <v>901</v>
      </c>
      <c r="I32" s="103"/>
      <c r="J32" s="290" t="s">
        <v>902</v>
      </c>
      <c r="K32" s="285" t="s">
        <v>903</v>
      </c>
    </row>
    <row r="33" spans="1:11" s="44" customFormat="1" ht="64.5" customHeight="1">
      <c r="A33" s="87" t="s">
        <v>917</v>
      </c>
      <c r="B33" s="154" t="s">
        <v>904</v>
      </c>
      <c r="C33" s="291">
        <v>2013</v>
      </c>
      <c r="D33" s="292">
        <v>36860</v>
      </c>
      <c r="E33" s="103">
        <v>0</v>
      </c>
      <c r="F33" s="293">
        <v>41547</v>
      </c>
      <c r="G33" s="106"/>
      <c r="H33" s="285" t="s">
        <v>903</v>
      </c>
      <c r="I33" s="103"/>
      <c r="J33" s="290" t="s">
        <v>905</v>
      </c>
      <c r="K33" s="285" t="s">
        <v>903</v>
      </c>
    </row>
    <row r="34" spans="1:11" s="44" customFormat="1" ht="59.25" customHeight="1">
      <c r="A34" s="87" t="s">
        <v>918</v>
      </c>
      <c r="B34" s="154" t="s">
        <v>906</v>
      </c>
      <c r="C34" s="291">
        <v>2013</v>
      </c>
      <c r="D34" s="292">
        <v>7600</v>
      </c>
      <c r="E34" s="103">
        <v>0</v>
      </c>
      <c r="F34" s="293">
        <v>41547</v>
      </c>
      <c r="G34" s="106"/>
      <c r="H34" s="285" t="s">
        <v>901</v>
      </c>
      <c r="I34" s="103"/>
      <c r="J34" s="290" t="s">
        <v>907</v>
      </c>
      <c r="K34" s="285" t="s">
        <v>903</v>
      </c>
    </row>
    <row r="35" spans="1:11" s="44" customFormat="1" ht="48" customHeight="1">
      <c r="A35" s="87" t="s">
        <v>919</v>
      </c>
      <c r="B35" s="154" t="s">
        <v>908</v>
      </c>
      <c r="C35" s="291">
        <v>2013</v>
      </c>
      <c r="D35" s="292">
        <v>7200</v>
      </c>
      <c r="E35" s="103">
        <v>0</v>
      </c>
      <c r="F35" s="293">
        <v>41547</v>
      </c>
      <c r="G35" s="106"/>
      <c r="H35" s="285" t="s">
        <v>901</v>
      </c>
      <c r="I35" s="103"/>
      <c r="J35" s="285" t="s">
        <v>909</v>
      </c>
      <c r="K35" s="285" t="s">
        <v>901</v>
      </c>
    </row>
    <row r="36" spans="1:11" s="44" customFormat="1" ht="62.25" customHeight="1">
      <c r="A36" s="87" t="s">
        <v>920</v>
      </c>
      <c r="B36" s="154" t="s">
        <v>910</v>
      </c>
      <c r="C36" s="291">
        <v>2014</v>
      </c>
      <c r="D36" s="292">
        <v>99900</v>
      </c>
      <c r="E36" s="103">
        <v>0</v>
      </c>
      <c r="F36" s="293">
        <v>41956</v>
      </c>
      <c r="G36" s="106"/>
      <c r="H36" s="288" t="s">
        <v>911</v>
      </c>
      <c r="I36" s="103"/>
      <c r="J36" s="36" t="s">
        <v>912</v>
      </c>
      <c r="K36" s="288" t="s">
        <v>911</v>
      </c>
    </row>
    <row r="37" spans="1:11" s="44" customFormat="1" ht="51" customHeight="1">
      <c r="A37" s="87"/>
      <c r="B37" s="156"/>
      <c r="C37" s="103"/>
      <c r="D37" s="105"/>
      <c r="E37" s="103"/>
      <c r="F37" s="111"/>
      <c r="G37" s="106"/>
      <c r="H37" s="157"/>
      <c r="I37" s="103"/>
      <c r="J37" s="155"/>
      <c r="K37" s="97"/>
    </row>
    <row r="38" spans="1:11" s="44" customFormat="1" ht="51" customHeight="1">
      <c r="A38" s="87"/>
      <c r="B38" s="156"/>
      <c r="C38" s="103"/>
      <c r="D38" s="105"/>
      <c r="E38" s="110"/>
      <c r="F38" s="111"/>
      <c r="G38" s="106"/>
      <c r="H38" s="157"/>
      <c r="I38" s="103"/>
      <c r="J38" s="155"/>
      <c r="K38" s="97"/>
    </row>
    <row r="39" spans="1:11" s="44" customFormat="1" ht="48" customHeight="1">
      <c r="A39" s="87"/>
      <c r="B39" s="156"/>
      <c r="C39" s="103"/>
      <c r="D39" s="105"/>
      <c r="E39" s="110"/>
      <c r="F39" s="111"/>
      <c r="G39" s="106"/>
      <c r="H39" s="157"/>
      <c r="I39" s="103"/>
      <c r="J39" s="155"/>
      <c r="K39" s="97"/>
    </row>
    <row r="40" spans="1:11" s="44" customFormat="1" ht="43.5" customHeight="1">
      <c r="A40" s="87"/>
      <c r="B40" s="156"/>
      <c r="C40" s="107"/>
      <c r="D40" s="298"/>
      <c r="E40" s="110"/>
      <c r="F40" s="111"/>
      <c r="G40" s="106"/>
      <c r="H40" s="158"/>
      <c r="I40" s="107"/>
      <c r="J40" s="155"/>
      <c r="K40" s="97"/>
    </row>
    <row r="42" ht="11.25">
      <c r="D42" s="47"/>
    </row>
    <row r="46" ht="11.25">
      <c r="F46" s="13"/>
    </row>
    <row r="47" ht="11.25">
      <c r="F47" s="13"/>
    </row>
    <row r="48" ht="11.25">
      <c r="F48" s="13"/>
    </row>
    <row r="49" ht="11.25">
      <c r="F49" s="13"/>
    </row>
    <row r="50" ht="11.25">
      <c r="F50" s="13"/>
    </row>
    <row r="51" ht="11.25">
      <c r="F51" s="13"/>
    </row>
    <row r="52" ht="11.25">
      <c r="F52" s="13"/>
    </row>
    <row r="53" ht="11.25">
      <c r="F53" s="13"/>
    </row>
    <row r="54" ht="11.25">
      <c r="F54" s="13"/>
    </row>
  </sheetData>
  <sheetProtection/>
  <mergeCells count="2">
    <mergeCell ref="B6:K6"/>
    <mergeCell ref="B2:D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G32" sqref="G32"/>
    </sheetView>
  </sheetViews>
  <sheetFormatPr defaultColWidth="9.00390625" defaultRowHeight="12.75"/>
  <cols>
    <col min="2" max="2" width="22.625" style="0" customWidth="1"/>
    <col min="3" max="3" width="16.125" style="0" customWidth="1"/>
    <col min="4" max="4" width="16.375" style="0" customWidth="1"/>
    <col min="5" max="5" width="18.75390625" style="0" customWidth="1"/>
    <col min="6" max="6" width="16.75390625" style="0" customWidth="1"/>
    <col min="7" max="7" width="15.25390625" style="0" customWidth="1"/>
    <col min="8" max="8" width="13.875" style="0" customWidth="1"/>
    <col min="9" max="9" width="14.875" style="0" customWidth="1"/>
    <col min="10" max="10" width="13.00390625" style="0" customWidth="1"/>
  </cols>
  <sheetData>
    <row r="1" spans="1:10" ht="12.75">
      <c r="A1" s="159"/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2.75">
      <c r="A2" s="361" t="s">
        <v>87</v>
      </c>
      <c r="B2" s="362"/>
      <c r="C2" s="362"/>
      <c r="D2" s="362"/>
      <c r="E2" s="362"/>
      <c r="F2" s="362"/>
      <c r="G2" s="362"/>
      <c r="H2" s="362"/>
      <c r="I2" s="362"/>
      <c r="J2" s="362"/>
    </row>
    <row r="3" spans="1:10" ht="12.75">
      <c r="A3" s="362"/>
      <c r="B3" s="362"/>
      <c r="C3" s="362"/>
      <c r="D3" s="362"/>
      <c r="E3" s="362"/>
      <c r="F3" s="362"/>
      <c r="G3" s="362"/>
      <c r="H3" s="362"/>
      <c r="I3" s="362"/>
      <c r="J3" s="362"/>
    </row>
    <row r="4" spans="1:10" ht="12.75">
      <c r="A4" s="160"/>
      <c r="B4" s="161"/>
      <c r="C4" s="161"/>
      <c r="D4" s="161"/>
      <c r="E4" s="161"/>
      <c r="F4" s="161"/>
      <c r="G4" s="161"/>
      <c r="H4" s="161"/>
      <c r="I4" s="161"/>
      <c r="J4" s="161"/>
    </row>
    <row r="5" spans="1:10" ht="138" customHeight="1">
      <c r="A5" s="162" t="s">
        <v>18</v>
      </c>
      <c r="B5" s="163" t="s">
        <v>88</v>
      </c>
      <c r="C5" s="163" t="s">
        <v>89</v>
      </c>
      <c r="D5" s="163" t="s">
        <v>90</v>
      </c>
      <c r="E5" s="163" t="s">
        <v>91</v>
      </c>
      <c r="F5" s="163" t="s">
        <v>92</v>
      </c>
      <c r="G5" s="163" t="s">
        <v>93</v>
      </c>
      <c r="H5" s="163" t="s">
        <v>94</v>
      </c>
      <c r="I5" s="163" t="s">
        <v>95</v>
      </c>
      <c r="J5" s="163" t="s">
        <v>96</v>
      </c>
    </row>
    <row r="6" spans="1:10" ht="12.75">
      <c r="A6" s="164">
        <v>1</v>
      </c>
      <c r="B6" s="165">
        <v>2</v>
      </c>
      <c r="C6" s="165">
        <v>3</v>
      </c>
      <c r="D6" s="165">
        <v>4</v>
      </c>
      <c r="E6" s="165">
        <v>5</v>
      </c>
      <c r="F6" s="165">
        <v>6</v>
      </c>
      <c r="G6" s="165">
        <v>7</v>
      </c>
      <c r="H6" s="165">
        <v>8</v>
      </c>
      <c r="I6" s="165">
        <v>9</v>
      </c>
      <c r="J6" s="165">
        <v>10</v>
      </c>
    </row>
    <row r="7" spans="1:10" ht="12.75">
      <c r="A7" s="164" t="s">
        <v>97</v>
      </c>
      <c r="B7" s="363" t="s">
        <v>98</v>
      </c>
      <c r="C7" s="364"/>
      <c r="D7" s="166"/>
      <c r="E7" s="166"/>
      <c r="F7" s="166"/>
      <c r="G7" s="166"/>
      <c r="H7" s="166"/>
      <c r="I7" s="166"/>
      <c r="J7" s="166"/>
    </row>
    <row r="8" spans="1:10" ht="12.75">
      <c r="A8" s="167" t="s">
        <v>99</v>
      </c>
      <c r="B8" s="168"/>
      <c r="C8" s="169"/>
      <c r="D8" s="170"/>
      <c r="E8" s="170"/>
      <c r="F8" s="171"/>
      <c r="G8" s="170"/>
      <c r="H8" s="172"/>
      <c r="I8" s="172"/>
      <c r="J8" s="173"/>
    </row>
    <row r="9" spans="1:10" ht="12.75">
      <c r="A9" s="167" t="s">
        <v>100</v>
      </c>
      <c r="B9" s="168"/>
      <c r="C9" s="169"/>
      <c r="D9" s="170"/>
      <c r="E9" s="170"/>
      <c r="F9" s="171"/>
      <c r="G9" s="170"/>
      <c r="H9" s="172"/>
      <c r="I9" s="172"/>
      <c r="J9" s="173"/>
    </row>
    <row r="10" spans="1:10" ht="12.75">
      <c r="A10" s="167" t="s">
        <v>101</v>
      </c>
      <c r="B10" s="174"/>
      <c r="C10" s="175"/>
      <c r="D10" s="176"/>
      <c r="E10" s="176"/>
      <c r="F10" s="177"/>
      <c r="G10" s="176"/>
      <c r="H10" s="178"/>
      <c r="I10" s="178"/>
      <c r="J10" s="179"/>
    </row>
    <row r="11" spans="1:10" ht="12.75">
      <c r="A11" s="167" t="s">
        <v>102</v>
      </c>
      <c r="B11" s="168"/>
      <c r="C11" s="169"/>
      <c r="D11" s="170"/>
      <c r="E11" s="170"/>
      <c r="F11" s="171"/>
      <c r="G11" s="170"/>
      <c r="H11" s="172"/>
      <c r="I11" s="172"/>
      <c r="J11" s="173"/>
    </row>
    <row r="12" spans="1:10" ht="12.75">
      <c r="A12" s="167" t="s">
        <v>103</v>
      </c>
      <c r="B12" s="168"/>
      <c r="C12" s="169"/>
      <c r="D12" s="170"/>
      <c r="E12" s="170"/>
      <c r="F12" s="171"/>
      <c r="G12" s="170"/>
      <c r="H12" s="172"/>
      <c r="I12" s="172"/>
      <c r="J12" s="173"/>
    </row>
    <row r="13" spans="1:10" ht="12.75">
      <c r="A13" s="167" t="s">
        <v>104</v>
      </c>
      <c r="B13" s="168"/>
      <c r="C13" s="169"/>
      <c r="D13" s="170"/>
      <c r="E13" s="170"/>
      <c r="F13" s="171"/>
      <c r="G13" s="170"/>
      <c r="H13" s="172"/>
      <c r="I13" s="172"/>
      <c r="J13" s="173"/>
    </row>
    <row r="14" spans="1:10" ht="12.75">
      <c r="A14" s="167" t="s">
        <v>105</v>
      </c>
      <c r="B14" s="168"/>
      <c r="C14" s="169"/>
      <c r="D14" s="170"/>
      <c r="E14" s="170"/>
      <c r="F14" s="171"/>
      <c r="G14" s="170"/>
      <c r="H14" s="172"/>
      <c r="I14" s="172"/>
      <c r="J14" s="173"/>
    </row>
    <row r="15" spans="1:10" ht="12.75">
      <c r="A15" s="167" t="s">
        <v>106</v>
      </c>
      <c r="B15" s="168"/>
      <c r="C15" s="169"/>
      <c r="D15" s="170"/>
      <c r="E15" s="170"/>
      <c r="F15" s="171"/>
      <c r="G15" s="170"/>
      <c r="H15" s="172"/>
      <c r="I15" s="172"/>
      <c r="J15" s="173"/>
    </row>
  </sheetData>
  <sheetProtection/>
  <mergeCells count="2">
    <mergeCell ref="A2:J3"/>
    <mergeCell ref="B7:C7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Главный бухгалтер</cp:lastModifiedBy>
  <cp:lastPrinted>2020-05-29T08:45:29Z</cp:lastPrinted>
  <dcterms:created xsi:type="dcterms:W3CDTF">2012-04-16T14:05:55Z</dcterms:created>
  <dcterms:modified xsi:type="dcterms:W3CDTF">2021-02-02T02:25:42Z</dcterms:modified>
  <cp:category/>
  <cp:version/>
  <cp:contentType/>
  <cp:contentStatus/>
</cp:coreProperties>
</file>